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comments23.xml" ContentType="application/vnd.openxmlformats-officedocument.spreadsheetml.comments+xml"/>
  <Override PartName="/xl/comments24.xml" ContentType="application/vnd.openxmlformats-officedocument.spreadsheetml.comments+xml"/>
  <Override PartName="/xl/comments25.xml" ContentType="application/vnd.openxmlformats-officedocument.spreadsheetml.comments+xml"/>
  <Override PartName="/xl/comments26.xml" ContentType="application/vnd.openxmlformats-officedocument.spreadsheetml.comments+xml"/>
  <Override PartName="/xl/comments27.xml" ContentType="application/vnd.openxmlformats-officedocument.spreadsheetml.comments+xml"/>
  <Override PartName="/xl/comments28.xml" ContentType="application/vnd.openxmlformats-officedocument.spreadsheetml.comments+xml"/>
  <Override PartName="/xl/comments29.xml" ContentType="application/vnd.openxmlformats-officedocument.spreadsheetml.comments+xml"/>
  <Override PartName="/xl/comments30.xml" ContentType="application/vnd.openxmlformats-officedocument.spreadsheetml.comments+xml"/>
  <Override PartName="/xl/comments31.xml" ContentType="application/vnd.openxmlformats-officedocument.spreadsheetml.comments+xml"/>
  <Override PartName="/xl/comments32.xml" ContentType="application/vnd.openxmlformats-officedocument.spreadsheetml.comments+xml"/>
  <Override PartName="/xl/comments33.xml" ContentType="application/vnd.openxmlformats-officedocument.spreadsheetml.comments+xml"/>
  <Override PartName="/xl/comments34.xml" ContentType="application/vnd.openxmlformats-officedocument.spreadsheetml.comments+xml"/>
  <Override PartName="/xl/comments35.xml" ContentType="application/vnd.openxmlformats-officedocument.spreadsheetml.comments+xml"/>
  <Override PartName="/xl/comments36.xml" ContentType="application/vnd.openxmlformats-officedocument.spreadsheetml.comments+xml"/>
  <Override PartName="/xl/comments37.xml" ContentType="application/vnd.openxmlformats-officedocument.spreadsheetml.comments+xml"/>
  <Override PartName="/xl/comments38.xml" ContentType="application/vnd.openxmlformats-officedocument.spreadsheetml.comments+xml"/>
  <Override PartName="/xl/comments39.xml" ContentType="application/vnd.openxmlformats-officedocument.spreadsheetml.comments+xml"/>
  <Override PartName="/xl/comments40.xml" ContentType="application/vnd.openxmlformats-officedocument.spreadsheetml.comments+xml"/>
  <Override PartName="/xl/comments41.xml" ContentType="application/vnd.openxmlformats-officedocument.spreadsheetml.comments+xml"/>
  <Override PartName="/xl/comments42.xml" ContentType="application/vnd.openxmlformats-officedocument.spreadsheetml.comments+xml"/>
  <Override PartName="/xl/comments43.xml" ContentType="application/vnd.openxmlformats-officedocument.spreadsheetml.comments+xml"/>
  <Override PartName="/xl/comments4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P:\PROVOST'S OFFICE\Load Reports\FORMS AND TEMPLATES\"/>
    </mc:Choice>
  </mc:AlternateContent>
  <bookViews>
    <workbookView xWindow="480" yWindow="105" windowWidth="12120" windowHeight="9120" tabRatio="798" firstSheet="8" activeTab="43"/>
  </bookViews>
  <sheets>
    <sheet name="Sample" sheetId="9" r:id="rId1"/>
    <sheet name="Summary" sheetId="13" r:id="rId2"/>
    <sheet name="AA" sheetId="10" r:id="rId3"/>
    <sheet name="BB" sheetId="14" r:id="rId4"/>
    <sheet name="CC" sheetId="15" r:id="rId5"/>
    <sheet name="DD" sheetId="16" r:id="rId6"/>
    <sheet name="EE" sheetId="17" r:id="rId7"/>
    <sheet name="FF" sheetId="24" r:id="rId8"/>
    <sheet name="GG" sheetId="18" r:id="rId9"/>
    <sheet name="HH" sheetId="19" r:id="rId10"/>
    <sheet name="II" sheetId="20" r:id="rId11"/>
    <sheet name="JJ" sheetId="21" r:id="rId12"/>
    <sheet name="KK" sheetId="22" r:id="rId13"/>
    <sheet name="LL" sheetId="23" r:id="rId14"/>
    <sheet name="MM" sheetId="25" r:id="rId15"/>
    <sheet name="NN" sheetId="26" r:id="rId16"/>
    <sheet name="OO" sheetId="27" r:id="rId17"/>
    <sheet name="PP" sheetId="28" r:id="rId18"/>
    <sheet name="QQ" sheetId="29" r:id="rId19"/>
    <sheet name="RR" sheetId="30" r:id="rId20"/>
    <sheet name="SS" sheetId="31" r:id="rId21"/>
    <sheet name="TT" sheetId="32" r:id="rId22"/>
    <sheet name="UU" sheetId="33" r:id="rId23"/>
    <sheet name="VV" sheetId="34" r:id="rId24"/>
    <sheet name="WW" sheetId="35" r:id="rId25"/>
    <sheet name="XX" sheetId="36" r:id="rId26"/>
    <sheet name="YY" sheetId="40" r:id="rId27"/>
    <sheet name="ZZ" sheetId="54" r:id="rId28"/>
    <sheet name="a" sheetId="67" r:id="rId29"/>
    <sheet name="b" sheetId="68" r:id="rId30"/>
    <sheet name="c" sheetId="55" r:id="rId31"/>
    <sheet name="d" sheetId="56" r:id="rId32"/>
    <sheet name="e" sheetId="57" r:id="rId33"/>
    <sheet name="f" sheetId="58" r:id="rId34"/>
    <sheet name="g" sheetId="59" r:id="rId35"/>
    <sheet name="h" sheetId="60" r:id="rId36"/>
    <sheet name="i" sheetId="61" r:id="rId37"/>
    <sheet name="j" sheetId="62" r:id="rId38"/>
    <sheet name="k" sheetId="63" r:id="rId39"/>
    <sheet name="l" sheetId="64" r:id="rId40"/>
    <sheet name="m" sheetId="65" r:id="rId41"/>
    <sheet name="n" sheetId="66" r:id="rId42"/>
    <sheet name="o" sheetId="37" r:id="rId43"/>
    <sheet name="p" sheetId="38" r:id="rId44"/>
  </sheets>
  <calcPr calcId="162913"/>
</workbook>
</file>

<file path=xl/calcChain.xml><?xml version="1.0" encoding="utf-8"?>
<calcChain xmlns="http://schemas.openxmlformats.org/spreadsheetml/2006/main">
  <c r="D11" i="13" l="1"/>
  <c r="O11" i="38" l="1"/>
  <c r="O12" i="38"/>
  <c r="O13" i="38"/>
  <c r="O14" i="38"/>
  <c r="O15" i="38"/>
  <c r="O16" i="38"/>
  <c r="O17" i="38"/>
  <c r="O18" i="38"/>
  <c r="O19" i="38"/>
  <c r="O20" i="38"/>
  <c r="O21" i="38"/>
  <c r="O22" i="38"/>
  <c r="O23" i="38"/>
  <c r="O24" i="38"/>
  <c r="O25" i="38"/>
  <c r="O26" i="38"/>
  <c r="O27" i="38"/>
  <c r="O28" i="38"/>
  <c r="O10" i="38"/>
  <c r="O11" i="37"/>
  <c r="O12" i="37"/>
  <c r="O13" i="37"/>
  <c r="O14" i="37"/>
  <c r="O15" i="37"/>
  <c r="O16" i="37"/>
  <c r="O17" i="37"/>
  <c r="O18" i="37"/>
  <c r="O19" i="37"/>
  <c r="O20" i="37"/>
  <c r="O21" i="37"/>
  <c r="O22" i="37"/>
  <c r="O23" i="37"/>
  <c r="O24" i="37"/>
  <c r="O25" i="37"/>
  <c r="O26" i="37"/>
  <c r="O27" i="37"/>
  <c r="O28" i="37"/>
  <c r="O10" i="37"/>
  <c r="O11" i="66"/>
  <c r="O12" i="66"/>
  <c r="O13" i="66"/>
  <c r="O14" i="66"/>
  <c r="O15" i="66"/>
  <c r="O16" i="66"/>
  <c r="O17" i="66"/>
  <c r="O18" i="66"/>
  <c r="O19" i="66"/>
  <c r="O20" i="66"/>
  <c r="O21" i="66"/>
  <c r="O22" i="66"/>
  <c r="O23" i="66"/>
  <c r="O24" i="66"/>
  <c r="O25" i="66"/>
  <c r="O26" i="66"/>
  <c r="O27" i="66"/>
  <c r="O28" i="66"/>
  <c r="O10" i="66"/>
  <c r="O11" i="65"/>
  <c r="O12" i="65"/>
  <c r="O13" i="65"/>
  <c r="O14" i="65"/>
  <c r="O15" i="65"/>
  <c r="O16" i="65"/>
  <c r="O17" i="65"/>
  <c r="O18" i="65"/>
  <c r="O19" i="65"/>
  <c r="O20" i="65"/>
  <c r="O21" i="65"/>
  <c r="O22" i="65"/>
  <c r="O23" i="65"/>
  <c r="O24" i="65"/>
  <c r="O25" i="65"/>
  <c r="O26" i="65"/>
  <c r="O27" i="65"/>
  <c r="O28" i="65"/>
  <c r="O10" i="65"/>
  <c r="O11" i="64"/>
  <c r="O12" i="64"/>
  <c r="O13" i="64"/>
  <c r="O14" i="64"/>
  <c r="O15" i="64"/>
  <c r="O16" i="64"/>
  <c r="O17" i="64"/>
  <c r="O18" i="64"/>
  <c r="O19" i="64"/>
  <c r="O20" i="64"/>
  <c r="O21" i="64"/>
  <c r="O22" i="64"/>
  <c r="O23" i="64"/>
  <c r="O24" i="64"/>
  <c r="O25" i="64"/>
  <c r="O26" i="64"/>
  <c r="O27" i="64"/>
  <c r="O28" i="64"/>
  <c r="O10" i="64"/>
  <c r="O11" i="63"/>
  <c r="O12" i="63"/>
  <c r="O13" i="63"/>
  <c r="O14" i="63"/>
  <c r="O15" i="63"/>
  <c r="O16" i="63"/>
  <c r="O17" i="63"/>
  <c r="O18" i="63"/>
  <c r="O19" i="63"/>
  <c r="O20" i="63"/>
  <c r="O21" i="63"/>
  <c r="O22" i="63"/>
  <c r="O23" i="63"/>
  <c r="O24" i="63"/>
  <c r="O25" i="63"/>
  <c r="O26" i="63"/>
  <c r="O27" i="63"/>
  <c r="O28" i="63"/>
  <c r="O10" i="63"/>
  <c r="O11" i="62"/>
  <c r="O12" i="62"/>
  <c r="O13" i="62"/>
  <c r="O14" i="62"/>
  <c r="O15" i="62"/>
  <c r="O16" i="62"/>
  <c r="O17" i="62"/>
  <c r="O18" i="62"/>
  <c r="O19" i="62"/>
  <c r="O20" i="62"/>
  <c r="O21" i="62"/>
  <c r="O22" i="62"/>
  <c r="O23" i="62"/>
  <c r="O24" i="62"/>
  <c r="O25" i="62"/>
  <c r="O26" i="62"/>
  <c r="O27" i="62"/>
  <c r="O28" i="62"/>
  <c r="O10" i="62"/>
  <c r="O11" i="61"/>
  <c r="O12" i="61"/>
  <c r="O13" i="61"/>
  <c r="O14" i="61"/>
  <c r="O15" i="61"/>
  <c r="O16" i="61"/>
  <c r="O17" i="61"/>
  <c r="O18" i="61"/>
  <c r="O19" i="61"/>
  <c r="O20" i="61"/>
  <c r="O21" i="61"/>
  <c r="O22" i="61"/>
  <c r="O23" i="61"/>
  <c r="O24" i="61"/>
  <c r="O25" i="61"/>
  <c r="O26" i="61"/>
  <c r="O27" i="61"/>
  <c r="O28" i="61"/>
  <c r="O10" i="61"/>
  <c r="O11" i="60"/>
  <c r="O12" i="60"/>
  <c r="O13" i="60"/>
  <c r="O14" i="60"/>
  <c r="O15" i="60"/>
  <c r="O16" i="60"/>
  <c r="O17" i="60"/>
  <c r="O18" i="60"/>
  <c r="O19" i="60"/>
  <c r="O20" i="60"/>
  <c r="O21" i="60"/>
  <c r="O22" i="60"/>
  <c r="O23" i="60"/>
  <c r="O24" i="60"/>
  <c r="O25" i="60"/>
  <c r="O26" i="60"/>
  <c r="O27" i="60"/>
  <c r="O28" i="60"/>
  <c r="O10" i="60"/>
  <c r="O11" i="59"/>
  <c r="O12" i="59"/>
  <c r="O13" i="59"/>
  <c r="O14" i="59"/>
  <c r="O15" i="59"/>
  <c r="O16" i="59"/>
  <c r="O17" i="59"/>
  <c r="O18" i="59"/>
  <c r="O19" i="59"/>
  <c r="O20" i="59"/>
  <c r="O21" i="59"/>
  <c r="O22" i="59"/>
  <c r="O23" i="59"/>
  <c r="O24" i="59"/>
  <c r="O25" i="59"/>
  <c r="O26" i="59"/>
  <c r="O27" i="59"/>
  <c r="O28" i="59"/>
  <c r="O10" i="59"/>
  <c r="O11" i="58"/>
  <c r="O12" i="58"/>
  <c r="O13" i="58"/>
  <c r="O14" i="58"/>
  <c r="O15" i="58"/>
  <c r="O16" i="58"/>
  <c r="O17" i="58"/>
  <c r="O18" i="58"/>
  <c r="O19" i="58"/>
  <c r="O20" i="58"/>
  <c r="O21" i="58"/>
  <c r="O22" i="58"/>
  <c r="O23" i="58"/>
  <c r="O24" i="58"/>
  <c r="O25" i="58"/>
  <c r="O26" i="58"/>
  <c r="O27" i="58"/>
  <c r="O28" i="58"/>
  <c r="O10" i="58"/>
  <c r="O11" i="57"/>
  <c r="O12" i="57"/>
  <c r="O13" i="57"/>
  <c r="O14" i="57"/>
  <c r="O15" i="57"/>
  <c r="O16" i="57"/>
  <c r="O17" i="57"/>
  <c r="O18" i="57"/>
  <c r="O19" i="57"/>
  <c r="O20" i="57"/>
  <c r="O21" i="57"/>
  <c r="O22" i="57"/>
  <c r="O23" i="57"/>
  <c r="O24" i="57"/>
  <c r="O25" i="57"/>
  <c r="O26" i="57"/>
  <c r="O27" i="57"/>
  <c r="O28" i="57"/>
  <c r="O10" i="57"/>
  <c r="O11" i="56"/>
  <c r="O12" i="56"/>
  <c r="O13" i="56"/>
  <c r="O14" i="56"/>
  <c r="O15" i="56"/>
  <c r="O16" i="56"/>
  <c r="O17" i="56"/>
  <c r="O18" i="56"/>
  <c r="O19" i="56"/>
  <c r="O20" i="56"/>
  <c r="O21" i="56"/>
  <c r="O22" i="56"/>
  <c r="O23" i="56"/>
  <c r="O24" i="56"/>
  <c r="O25" i="56"/>
  <c r="O26" i="56"/>
  <c r="O27" i="56"/>
  <c r="O28" i="56"/>
  <c r="O10" i="56"/>
  <c r="O11" i="55"/>
  <c r="O12" i="55"/>
  <c r="O13" i="55"/>
  <c r="O14" i="55"/>
  <c r="O15" i="55"/>
  <c r="O16" i="55"/>
  <c r="O17" i="55"/>
  <c r="O18" i="55"/>
  <c r="O19" i="55"/>
  <c r="O20" i="55"/>
  <c r="O21" i="55"/>
  <c r="O22" i="55"/>
  <c r="O23" i="55"/>
  <c r="O24" i="55"/>
  <c r="O25" i="55"/>
  <c r="O26" i="55"/>
  <c r="O27" i="55"/>
  <c r="O28" i="55"/>
  <c r="O10" i="55"/>
  <c r="O11" i="68"/>
  <c r="O12" i="68"/>
  <c r="O13" i="68"/>
  <c r="O14" i="68"/>
  <c r="O15" i="68"/>
  <c r="O16" i="68"/>
  <c r="O17" i="68"/>
  <c r="O18" i="68"/>
  <c r="O19" i="68"/>
  <c r="O20" i="68"/>
  <c r="O21" i="68"/>
  <c r="O22" i="68"/>
  <c r="O23" i="68"/>
  <c r="O24" i="68"/>
  <c r="O25" i="68"/>
  <c r="O26" i="68"/>
  <c r="O27" i="68"/>
  <c r="O28" i="68"/>
  <c r="O10" i="68"/>
  <c r="O11" i="67"/>
  <c r="O12" i="67"/>
  <c r="O13" i="67"/>
  <c r="O14" i="67"/>
  <c r="O15" i="67"/>
  <c r="O16" i="67"/>
  <c r="O17" i="67"/>
  <c r="O18" i="67"/>
  <c r="O19" i="67"/>
  <c r="O20" i="67"/>
  <c r="O21" i="67"/>
  <c r="O22" i="67"/>
  <c r="O23" i="67"/>
  <c r="O24" i="67"/>
  <c r="O25" i="67"/>
  <c r="O26" i="67"/>
  <c r="O27" i="67"/>
  <c r="O28" i="67"/>
  <c r="O10" i="67"/>
  <c r="O11" i="54"/>
  <c r="O12" i="54"/>
  <c r="O13" i="54"/>
  <c r="O14" i="54"/>
  <c r="O15" i="54"/>
  <c r="O16" i="54"/>
  <c r="O17" i="54"/>
  <c r="O18" i="54"/>
  <c r="O19" i="54"/>
  <c r="O20" i="54"/>
  <c r="O21" i="54"/>
  <c r="O22" i="54"/>
  <c r="O23" i="54"/>
  <c r="O24" i="54"/>
  <c r="O25" i="54"/>
  <c r="O26" i="54"/>
  <c r="O27" i="54"/>
  <c r="O28" i="54"/>
  <c r="O10" i="54"/>
  <c r="O11" i="40"/>
  <c r="O12" i="40"/>
  <c r="O13" i="40"/>
  <c r="O14" i="40"/>
  <c r="O15" i="40"/>
  <c r="O16" i="40"/>
  <c r="O17" i="40"/>
  <c r="O18" i="40"/>
  <c r="O19" i="40"/>
  <c r="O20" i="40"/>
  <c r="O21" i="40"/>
  <c r="O22" i="40"/>
  <c r="O23" i="40"/>
  <c r="O24" i="40"/>
  <c r="O25" i="40"/>
  <c r="O26" i="40"/>
  <c r="O27" i="40"/>
  <c r="O28" i="40"/>
  <c r="O10" i="40"/>
  <c r="O11" i="36"/>
  <c r="O12" i="36"/>
  <c r="O13" i="36"/>
  <c r="O14" i="36"/>
  <c r="O15" i="36"/>
  <c r="O16" i="36"/>
  <c r="O17" i="36"/>
  <c r="O18" i="36"/>
  <c r="O19" i="36"/>
  <c r="O20" i="36"/>
  <c r="O21" i="36"/>
  <c r="O22" i="36"/>
  <c r="O23" i="36"/>
  <c r="O24" i="36"/>
  <c r="O25" i="36"/>
  <c r="O26" i="36"/>
  <c r="O27" i="36"/>
  <c r="O28" i="36"/>
  <c r="O10" i="36"/>
  <c r="O11" i="35"/>
  <c r="O12" i="35"/>
  <c r="O13" i="35"/>
  <c r="O14" i="35"/>
  <c r="O15" i="35"/>
  <c r="O16" i="35"/>
  <c r="O17" i="35"/>
  <c r="O18" i="35"/>
  <c r="O19" i="35"/>
  <c r="O20" i="35"/>
  <c r="O21" i="35"/>
  <c r="O22" i="35"/>
  <c r="O23" i="35"/>
  <c r="O24" i="35"/>
  <c r="O25" i="35"/>
  <c r="O26" i="35"/>
  <c r="O27" i="35"/>
  <c r="O28" i="35"/>
  <c r="O10" i="35"/>
  <c r="O11" i="34"/>
  <c r="O12" i="34"/>
  <c r="O13" i="34"/>
  <c r="O14" i="34"/>
  <c r="O15" i="34"/>
  <c r="O16" i="34"/>
  <c r="O17" i="34"/>
  <c r="O18" i="34"/>
  <c r="O19" i="34"/>
  <c r="O20" i="34"/>
  <c r="O21" i="34"/>
  <c r="O22" i="34"/>
  <c r="O23" i="34"/>
  <c r="O24" i="34"/>
  <c r="O25" i="34"/>
  <c r="O26" i="34"/>
  <c r="O27" i="34"/>
  <c r="O28" i="34"/>
  <c r="O10" i="34"/>
  <c r="O11" i="33"/>
  <c r="O12" i="33"/>
  <c r="O13" i="33"/>
  <c r="O14" i="33"/>
  <c r="O15" i="33"/>
  <c r="O16" i="33"/>
  <c r="O17" i="33"/>
  <c r="O18" i="33"/>
  <c r="O19" i="33"/>
  <c r="O20" i="33"/>
  <c r="O21" i="33"/>
  <c r="O22" i="33"/>
  <c r="O23" i="33"/>
  <c r="O24" i="33"/>
  <c r="O25" i="33"/>
  <c r="O26" i="33"/>
  <c r="O27" i="33"/>
  <c r="O28" i="33"/>
  <c r="O10" i="33"/>
  <c r="O11" i="32"/>
  <c r="O12" i="32"/>
  <c r="O13" i="32"/>
  <c r="O14" i="32"/>
  <c r="O15" i="32"/>
  <c r="O16" i="32"/>
  <c r="O17" i="32"/>
  <c r="O18" i="32"/>
  <c r="O19" i="32"/>
  <c r="O20" i="32"/>
  <c r="O21" i="32"/>
  <c r="O22" i="32"/>
  <c r="O23" i="32"/>
  <c r="O24" i="32"/>
  <c r="O25" i="32"/>
  <c r="O26" i="32"/>
  <c r="O27" i="32"/>
  <c r="O28" i="32"/>
  <c r="O10" i="32"/>
  <c r="O11" i="31"/>
  <c r="O12" i="31"/>
  <c r="O13" i="31"/>
  <c r="O14" i="31"/>
  <c r="O15" i="31"/>
  <c r="O16" i="31"/>
  <c r="O17" i="31"/>
  <c r="O18" i="31"/>
  <c r="O19" i="31"/>
  <c r="O20" i="31"/>
  <c r="O21" i="31"/>
  <c r="O22" i="31"/>
  <c r="O23" i="31"/>
  <c r="O24" i="31"/>
  <c r="O25" i="31"/>
  <c r="O26" i="31"/>
  <c r="O27" i="31"/>
  <c r="O28" i="31"/>
  <c r="O10" i="31"/>
  <c r="O11" i="30"/>
  <c r="O12" i="30"/>
  <c r="O13" i="30"/>
  <c r="O14" i="30"/>
  <c r="O15" i="30"/>
  <c r="O16" i="30"/>
  <c r="O17" i="30"/>
  <c r="O18" i="30"/>
  <c r="O19" i="30"/>
  <c r="O20" i="30"/>
  <c r="O21" i="30"/>
  <c r="O22" i="30"/>
  <c r="O23" i="30"/>
  <c r="O24" i="30"/>
  <c r="O25" i="30"/>
  <c r="O26" i="30"/>
  <c r="O27" i="30"/>
  <c r="O28" i="30"/>
  <c r="O10" i="30"/>
  <c r="O11" i="29"/>
  <c r="O12" i="29"/>
  <c r="O13" i="29"/>
  <c r="O14" i="29"/>
  <c r="O15" i="29"/>
  <c r="O16" i="29"/>
  <c r="O17" i="29"/>
  <c r="O18" i="29"/>
  <c r="O19" i="29"/>
  <c r="O20" i="29"/>
  <c r="O21" i="29"/>
  <c r="O22" i="29"/>
  <c r="O23" i="29"/>
  <c r="O24" i="29"/>
  <c r="O25" i="29"/>
  <c r="O26" i="29"/>
  <c r="O27" i="29"/>
  <c r="O28" i="29"/>
  <c r="O10" i="29"/>
  <c r="O11" i="28"/>
  <c r="O12" i="28"/>
  <c r="O13" i="28"/>
  <c r="O14" i="28"/>
  <c r="O15" i="28"/>
  <c r="O16" i="28"/>
  <c r="O17" i="28"/>
  <c r="O18" i="28"/>
  <c r="O19" i="28"/>
  <c r="O20" i="28"/>
  <c r="O21" i="28"/>
  <c r="O22" i="28"/>
  <c r="O23" i="28"/>
  <c r="O24" i="28"/>
  <c r="O25" i="28"/>
  <c r="O26" i="28"/>
  <c r="O27" i="28"/>
  <c r="O28" i="28"/>
  <c r="O10" i="28"/>
  <c r="O11" i="27"/>
  <c r="O12" i="27"/>
  <c r="O13" i="27"/>
  <c r="O14" i="27"/>
  <c r="O15" i="27"/>
  <c r="O16" i="27"/>
  <c r="O17" i="27"/>
  <c r="O18" i="27"/>
  <c r="O19" i="27"/>
  <c r="O20" i="27"/>
  <c r="O21" i="27"/>
  <c r="O22" i="27"/>
  <c r="O23" i="27"/>
  <c r="O24" i="27"/>
  <c r="O25" i="27"/>
  <c r="O26" i="27"/>
  <c r="O27" i="27"/>
  <c r="O28" i="27"/>
  <c r="O10" i="27"/>
  <c r="O11" i="26"/>
  <c r="O12" i="26"/>
  <c r="O13" i="26"/>
  <c r="O14" i="26"/>
  <c r="O15" i="26"/>
  <c r="O16" i="26"/>
  <c r="O17" i="26"/>
  <c r="O18" i="26"/>
  <c r="O19" i="26"/>
  <c r="O20" i="26"/>
  <c r="O21" i="26"/>
  <c r="O22" i="26"/>
  <c r="O23" i="26"/>
  <c r="O24" i="26"/>
  <c r="O25" i="26"/>
  <c r="O26" i="26"/>
  <c r="O27" i="26"/>
  <c r="O28" i="26"/>
  <c r="O10" i="26"/>
  <c r="O11" i="25"/>
  <c r="O12" i="25"/>
  <c r="O13" i="25"/>
  <c r="O14" i="25"/>
  <c r="O15" i="25"/>
  <c r="O16" i="25"/>
  <c r="O17" i="25"/>
  <c r="O18" i="25"/>
  <c r="O19" i="25"/>
  <c r="O20" i="25"/>
  <c r="O21" i="25"/>
  <c r="O22" i="25"/>
  <c r="O23" i="25"/>
  <c r="O24" i="25"/>
  <c r="O25" i="25"/>
  <c r="O26" i="25"/>
  <c r="O27" i="25"/>
  <c r="O28" i="25"/>
  <c r="O10" i="25"/>
  <c r="O11" i="23"/>
  <c r="O12" i="23"/>
  <c r="O13" i="23"/>
  <c r="O14" i="23"/>
  <c r="O15" i="23"/>
  <c r="O16" i="23"/>
  <c r="O17" i="23"/>
  <c r="O18" i="23"/>
  <c r="O19" i="23"/>
  <c r="O20" i="23"/>
  <c r="O21" i="23"/>
  <c r="O22" i="23"/>
  <c r="O23" i="23"/>
  <c r="O24" i="23"/>
  <c r="O25" i="23"/>
  <c r="O26" i="23"/>
  <c r="O27" i="23"/>
  <c r="O28" i="23"/>
  <c r="O10" i="23"/>
  <c r="O11" i="22"/>
  <c r="O12" i="22"/>
  <c r="O13" i="22"/>
  <c r="O14" i="22"/>
  <c r="O15" i="22"/>
  <c r="O16" i="22"/>
  <c r="O17" i="22"/>
  <c r="O18" i="22"/>
  <c r="O19" i="22"/>
  <c r="O20" i="22"/>
  <c r="O21" i="22"/>
  <c r="O22" i="22"/>
  <c r="O23" i="22"/>
  <c r="O24" i="22"/>
  <c r="O25" i="22"/>
  <c r="O26" i="22"/>
  <c r="O27" i="22"/>
  <c r="O28" i="22"/>
  <c r="O10" i="22"/>
  <c r="O11" i="21"/>
  <c r="O12" i="21"/>
  <c r="O13" i="21"/>
  <c r="O14" i="21"/>
  <c r="O15" i="21"/>
  <c r="O16" i="21"/>
  <c r="O17" i="21"/>
  <c r="O18" i="21"/>
  <c r="O19" i="21"/>
  <c r="O20" i="21"/>
  <c r="O21" i="21"/>
  <c r="O22" i="21"/>
  <c r="O23" i="21"/>
  <c r="O24" i="21"/>
  <c r="O25" i="21"/>
  <c r="O26" i="21"/>
  <c r="O27" i="21"/>
  <c r="O28" i="21"/>
  <c r="O10" i="21"/>
  <c r="O11" i="20"/>
  <c r="O12" i="20"/>
  <c r="O13" i="20"/>
  <c r="O14" i="20"/>
  <c r="O15" i="20"/>
  <c r="O16" i="20"/>
  <c r="O17" i="20"/>
  <c r="O18" i="20"/>
  <c r="O19" i="20"/>
  <c r="O20" i="20"/>
  <c r="O21" i="20"/>
  <c r="O22" i="20"/>
  <c r="O23" i="20"/>
  <c r="O24" i="20"/>
  <c r="O25" i="20"/>
  <c r="O26" i="20"/>
  <c r="O27" i="20"/>
  <c r="O28" i="20"/>
  <c r="O10" i="20"/>
  <c r="O11" i="19"/>
  <c r="O12" i="19"/>
  <c r="O13" i="19"/>
  <c r="O14" i="19"/>
  <c r="O15" i="19"/>
  <c r="O16" i="19"/>
  <c r="O17" i="19"/>
  <c r="O18" i="19"/>
  <c r="O19" i="19"/>
  <c r="O20" i="19"/>
  <c r="O21" i="19"/>
  <c r="O22" i="19"/>
  <c r="O23" i="19"/>
  <c r="O24" i="19"/>
  <c r="O25" i="19"/>
  <c r="O26" i="19"/>
  <c r="O27" i="19"/>
  <c r="O28" i="19"/>
  <c r="O10" i="19"/>
  <c r="O11" i="18"/>
  <c r="O12" i="18"/>
  <c r="O13" i="18"/>
  <c r="O14" i="18"/>
  <c r="O15" i="18"/>
  <c r="O16" i="18"/>
  <c r="O17" i="18"/>
  <c r="O18" i="18"/>
  <c r="O19" i="18"/>
  <c r="O20" i="18"/>
  <c r="O21" i="18"/>
  <c r="O22" i="18"/>
  <c r="O23" i="18"/>
  <c r="O24" i="18"/>
  <c r="O25" i="18"/>
  <c r="O26" i="18"/>
  <c r="O27" i="18"/>
  <c r="O28" i="18"/>
  <c r="O10" i="18"/>
  <c r="O11" i="24"/>
  <c r="O12" i="24"/>
  <c r="O13" i="24"/>
  <c r="O14" i="24"/>
  <c r="O15" i="24"/>
  <c r="O16" i="24"/>
  <c r="O17" i="24"/>
  <c r="O18" i="24"/>
  <c r="O19" i="24"/>
  <c r="O20" i="24"/>
  <c r="O21" i="24"/>
  <c r="O22" i="24"/>
  <c r="O23" i="24"/>
  <c r="O24" i="24"/>
  <c r="O25" i="24"/>
  <c r="O26" i="24"/>
  <c r="O27" i="24"/>
  <c r="O28" i="24"/>
  <c r="O10" i="24"/>
  <c r="O11" i="17"/>
  <c r="O12" i="17"/>
  <c r="O13" i="17"/>
  <c r="O14" i="17"/>
  <c r="O15" i="17"/>
  <c r="O16" i="17"/>
  <c r="O17" i="17"/>
  <c r="O18" i="17"/>
  <c r="O19" i="17"/>
  <c r="O20" i="17"/>
  <c r="O21" i="17"/>
  <c r="O22" i="17"/>
  <c r="O23" i="17"/>
  <c r="O24" i="17"/>
  <c r="O25" i="17"/>
  <c r="O26" i="17"/>
  <c r="O27" i="17"/>
  <c r="O28" i="17"/>
  <c r="O10" i="17"/>
  <c r="O11" i="16"/>
  <c r="O12" i="16"/>
  <c r="O13" i="16"/>
  <c r="O14" i="16"/>
  <c r="O15" i="16"/>
  <c r="O16" i="16"/>
  <c r="O17" i="16"/>
  <c r="O18" i="16"/>
  <c r="O19" i="16"/>
  <c r="O20" i="16"/>
  <c r="O21" i="16"/>
  <c r="O22" i="16"/>
  <c r="O23" i="16"/>
  <c r="O24" i="16"/>
  <c r="O25" i="16"/>
  <c r="O26" i="16"/>
  <c r="O27" i="16"/>
  <c r="O28" i="16"/>
  <c r="O10" i="16"/>
  <c r="O11" i="15"/>
  <c r="O12" i="15"/>
  <c r="O13" i="15"/>
  <c r="O14" i="15"/>
  <c r="O15" i="15"/>
  <c r="O16" i="15"/>
  <c r="O17" i="15"/>
  <c r="O18" i="15"/>
  <c r="O19" i="15"/>
  <c r="O20" i="15"/>
  <c r="O21" i="15"/>
  <c r="O22" i="15"/>
  <c r="O23" i="15"/>
  <c r="O24" i="15"/>
  <c r="O25" i="15"/>
  <c r="O26" i="15"/>
  <c r="O27" i="15"/>
  <c r="O28" i="15"/>
  <c r="O10" i="15"/>
  <c r="O11" i="14"/>
  <c r="O12" i="14"/>
  <c r="O13" i="14"/>
  <c r="O14" i="14"/>
  <c r="O15" i="14"/>
  <c r="O16" i="14"/>
  <c r="O17" i="14"/>
  <c r="O18" i="14"/>
  <c r="O19" i="14"/>
  <c r="O20" i="14"/>
  <c r="O21" i="14"/>
  <c r="O22" i="14"/>
  <c r="O23" i="14"/>
  <c r="O24" i="14"/>
  <c r="O25" i="14"/>
  <c r="O26" i="14"/>
  <c r="O27" i="14"/>
  <c r="O28" i="14"/>
  <c r="O10" i="14"/>
  <c r="O11" i="10"/>
  <c r="O12" i="10"/>
  <c r="O13" i="10"/>
  <c r="O14" i="10"/>
  <c r="O15" i="10"/>
  <c r="O16" i="10"/>
  <c r="O17" i="10"/>
  <c r="O18" i="10"/>
  <c r="O19" i="10"/>
  <c r="O20" i="10"/>
  <c r="O21" i="10"/>
  <c r="O22" i="10"/>
  <c r="O23" i="10"/>
  <c r="O24" i="10"/>
  <c r="O25" i="10"/>
  <c r="O26" i="10"/>
  <c r="O27" i="10"/>
  <c r="O28" i="10"/>
  <c r="O10" i="10"/>
  <c r="F11" i="13" l="1"/>
  <c r="F12" i="13"/>
  <c r="D12" i="13"/>
  <c r="O37" i="38" l="1"/>
  <c r="Q36" i="38"/>
  <c r="Q35" i="38"/>
  <c r="Q34" i="38"/>
  <c r="Q33" i="38"/>
  <c r="Q32" i="38"/>
  <c r="L29" i="38"/>
  <c r="K29" i="38"/>
  <c r="J29" i="38"/>
  <c r="F29" i="38"/>
  <c r="E29" i="38"/>
  <c r="D29" i="38"/>
  <c r="C29" i="38"/>
  <c r="B29" i="38"/>
  <c r="Q28" i="38"/>
  <c r="P28" i="38"/>
  <c r="P27" i="38"/>
  <c r="Q27" i="38"/>
  <c r="P26" i="38"/>
  <c r="Q26" i="38"/>
  <c r="P25" i="38"/>
  <c r="Q25" i="38"/>
  <c r="Q24" i="38"/>
  <c r="P24" i="38"/>
  <c r="P23" i="38"/>
  <c r="Q23" i="38"/>
  <c r="P22" i="38"/>
  <c r="Q22" i="38"/>
  <c r="P21" i="38"/>
  <c r="Q21" i="38"/>
  <c r="P20" i="38"/>
  <c r="Q20" i="38"/>
  <c r="P19" i="38"/>
  <c r="Q19" i="38"/>
  <c r="P18" i="38"/>
  <c r="Q18" i="38"/>
  <c r="P17" i="38"/>
  <c r="Q17" i="38"/>
  <c r="Q16" i="38"/>
  <c r="P16" i="38"/>
  <c r="P15" i="38"/>
  <c r="Q15" i="38"/>
  <c r="P14" i="38"/>
  <c r="Q14" i="38"/>
  <c r="P13" i="38"/>
  <c r="Q13" i="38"/>
  <c r="P12" i="38"/>
  <c r="Q12" i="38"/>
  <c r="P11" i="38"/>
  <c r="Q11" i="38"/>
  <c r="P10" i="38"/>
  <c r="P29" i="38" s="1"/>
  <c r="P38" i="38" s="1"/>
  <c r="P42" i="38" s="1"/>
  <c r="O37" i="37"/>
  <c r="Q36" i="37"/>
  <c r="Q35" i="37"/>
  <c r="Q34" i="37"/>
  <c r="Q33" i="37"/>
  <c r="Q32" i="37"/>
  <c r="L29" i="37"/>
  <c r="K29" i="37"/>
  <c r="J29" i="37"/>
  <c r="F29" i="37"/>
  <c r="E29" i="37"/>
  <c r="D29" i="37"/>
  <c r="C29" i="37"/>
  <c r="B29" i="37"/>
  <c r="Q28" i="37"/>
  <c r="P28" i="37"/>
  <c r="P27" i="37"/>
  <c r="Q27" i="37"/>
  <c r="P26" i="37"/>
  <c r="Q26" i="37"/>
  <c r="P25" i="37"/>
  <c r="Q25" i="37"/>
  <c r="Q24" i="37"/>
  <c r="P24" i="37"/>
  <c r="P23" i="37"/>
  <c r="Q23" i="37"/>
  <c r="P22" i="37"/>
  <c r="Q22" i="37"/>
  <c r="P21" i="37"/>
  <c r="Q21" i="37"/>
  <c r="Q20" i="37"/>
  <c r="P20" i="37"/>
  <c r="P19" i="37"/>
  <c r="Q19" i="37"/>
  <c r="P18" i="37"/>
  <c r="Q18" i="37"/>
  <c r="P17" i="37"/>
  <c r="Q17" i="37"/>
  <c r="P16" i="37"/>
  <c r="Q16" i="37"/>
  <c r="P15" i="37"/>
  <c r="Q15" i="37"/>
  <c r="P14" i="37"/>
  <c r="Q14" i="37"/>
  <c r="P13" i="37"/>
  <c r="Q13" i="37"/>
  <c r="P12" i="37"/>
  <c r="Q12" i="37"/>
  <c r="P11" i="37"/>
  <c r="Q11" i="37"/>
  <c r="P10" i="37"/>
  <c r="O37" i="66"/>
  <c r="Q36" i="66"/>
  <c r="Q35" i="66"/>
  <c r="Q34" i="66"/>
  <c r="Q33" i="66"/>
  <c r="Q32" i="66"/>
  <c r="L29" i="66"/>
  <c r="K29" i="66"/>
  <c r="J29" i="66"/>
  <c r="F29" i="66"/>
  <c r="E29" i="66"/>
  <c r="D29" i="66"/>
  <c r="C29" i="66"/>
  <c r="B29" i="66"/>
  <c r="Q28" i="66"/>
  <c r="P28" i="66"/>
  <c r="Q27" i="66"/>
  <c r="P27" i="66"/>
  <c r="P26" i="66"/>
  <c r="Q26" i="66"/>
  <c r="P25" i="66"/>
  <c r="Q25" i="66"/>
  <c r="Q24" i="66"/>
  <c r="P24" i="66"/>
  <c r="P23" i="66"/>
  <c r="Q23" i="66"/>
  <c r="P22" i="66"/>
  <c r="Q22" i="66"/>
  <c r="P21" i="66"/>
  <c r="Q21" i="66"/>
  <c r="P20" i="66"/>
  <c r="Q20" i="66"/>
  <c r="Q19" i="66"/>
  <c r="P19" i="66"/>
  <c r="P18" i="66"/>
  <c r="Q18" i="66"/>
  <c r="P17" i="66"/>
  <c r="Q17" i="66"/>
  <c r="Q16" i="66"/>
  <c r="P16" i="66"/>
  <c r="P15" i="66"/>
  <c r="Q15" i="66"/>
  <c r="P14" i="66"/>
  <c r="Q14" i="66"/>
  <c r="P13" i="66"/>
  <c r="Q12" i="66"/>
  <c r="P12" i="66"/>
  <c r="Q11" i="66"/>
  <c r="P11" i="66"/>
  <c r="P10" i="66"/>
  <c r="P29" i="66" s="1"/>
  <c r="P38" i="66" s="1"/>
  <c r="P42" i="66" s="1"/>
  <c r="Q10" i="66"/>
  <c r="O37" i="65"/>
  <c r="Q36" i="65"/>
  <c r="Q35" i="65"/>
  <c r="Q34" i="65"/>
  <c r="Q33" i="65"/>
  <c r="Q32" i="65"/>
  <c r="L29" i="65"/>
  <c r="K29" i="65"/>
  <c r="J29" i="65"/>
  <c r="F29" i="65"/>
  <c r="E29" i="65"/>
  <c r="D29" i="65"/>
  <c r="C29" i="65"/>
  <c r="B29" i="65"/>
  <c r="Q28" i="65"/>
  <c r="P28" i="65"/>
  <c r="P27" i="65"/>
  <c r="Q27" i="65"/>
  <c r="P26" i="65"/>
  <c r="Q26" i="65"/>
  <c r="P25" i="65"/>
  <c r="Q25" i="65"/>
  <c r="Q24" i="65"/>
  <c r="P24" i="65"/>
  <c r="P23" i="65"/>
  <c r="Q23" i="65"/>
  <c r="P22" i="65"/>
  <c r="Q22" i="65"/>
  <c r="Q21" i="65"/>
  <c r="P21" i="65"/>
  <c r="P20" i="65"/>
  <c r="Q20" i="65"/>
  <c r="P19" i="65"/>
  <c r="Q19" i="65"/>
  <c r="P18" i="65"/>
  <c r="Q18" i="65"/>
  <c r="P17" i="65"/>
  <c r="Q17" i="65"/>
  <c r="P16" i="65"/>
  <c r="Q16" i="65"/>
  <c r="P15" i="65"/>
  <c r="Q15" i="65"/>
  <c r="P14" i="65"/>
  <c r="Q14" i="65"/>
  <c r="Q13" i="65"/>
  <c r="P13" i="65"/>
  <c r="Q12" i="65"/>
  <c r="P12" i="65"/>
  <c r="P11" i="65"/>
  <c r="Q11" i="65"/>
  <c r="P10" i="65"/>
  <c r="O37" i="64"/>
  <c r="Q36" i="64"/>
  <c r="Q35" i="64"/>
  <c r="Q34" i="64"/>
  <c r="Q33" i="64"/>
  <c r="Q32" i="64"/>
  <c r="Q37" i="64" s="1"/>
  <c r="L29" i="64"/>
  <c r="K29" i="64"/>
  <c r="J29" i="64"/>
  <c r="F29" i="64"/>
  <c r="E29" i="64"/>
  <c r="D29" i="64"/>
  <c r="C29" i="64"/>
  <c r="B29" i="64"/>
  <c r="P28" i="64"/>
  <c r="Q28" i="64"/>
  <c r="P27" i="64"/>
  <c r="Q27" i="64"/>
  <c r="Q26" i="64"/>
  <c r="P26" i="64"/>
  <c r="Q25" i="64"/>
  <c r="P25" i="64"/>
  <c r="P24" i="64"/>
  <c r="Q24" i="64"/>
  <c r="P23" i="64"/>
  <c r="Q23" i="64"/>
  <c r="P22" i="64"/>
  <c r="Q22" i="64"/>
  <c r="P21" i="64"/>
  <c r="Q21" i="64"/>
  <c r="P20" i="64"/>
  <c r="Q20" i="64"/>
  <c r="P19" i="64"/>
  <c r="Q19" i="64"/>
  <c r="P18" i="64"/>
  <c r="Q18" i="64"/>
  <c r="P17" i="64"/>
  <c r="Q17" i="64"/>
  <c r="P16" i="64"/>
  <c r="Q16" i="64"/>
  <c r="P15" i="64"/>
  <c r="Q15" i="64"/>
  <c r="Q14" i="64"/>
  <c r="P14" i="64"/>
  <c r="P13" i="64"/>
  <c r="Q13" i="64"/>
  <c r="P12" i="64"/>
  <c r="Q12" i="64"/>
  <c r="P11" i="64"/>
  <c r="Q11" i="64"/>
  <c r="Q10" i="64"/>
  <c r="P10" i="64"/>
  <c r="O37" i="63"/>
  <c r="Q36" i="63"/>
  <c r="Q35" i="63"/>
  <c r="Q34" i="63"/>
  <c r="Q33" i="63"/>
  <c r="Q32" i="63"/>
  <c r="L29" i="63"/>
  <c r="K29" i="63"/>
  <c r="J29" i="63"/>
  <c r="F29" i="63"/>
  <c r="E29" i="63"/>
  <c r="D29" i="63"/>
  <c r="C29" i="63"/>
  <c r="B29" i="63"/>
  <c r="P28" i="63"/>
  <c r="Q28" i="63"/>
  <c r="P27" i="63"/>
  <c r="Q27" i="63"/>
  <c r="P26" i="63"/>
  <c r="Q26" i="63"/>
  <c r="P25" i="63"/>
  <c r="Q25" i="63"/>
  <c r="P24" i="63"/>
  <c r="Q24" i="63"/>
  <c r="P23" i="63"/>
  <c r="Q23" i="63"/>
  <c r="P22" i="63"/>
  <c r="Q22" i="63"/>
  <c r="P21" i="63"/>
  <c r="Q21" i="63"/>
  <c r="Q20" i="63"/>
  <c r="P20" i="63"/>
  <c r="P19" i="63"/>
  <c r="Q19" i="63"/>
  <c r="P18" i="63"/>
  <c r="Q18" i="63"/>
  <c r="P17" i="63"/>
  <c r="Q17" i="63"/>
  <c r="P16" i="63"/>
  <c r="Q16" i="63"/>
  <c r="P15" i="63"/>
  <c r="Q15" i="63"/>
  <c r="P14" i="63"/>
  <c r="Q14" i="63"/>
  <c r="P13" i="63"/>
  <c r="Q13" i="63"/>
  <c r="P12" i="63"/>
  <c r="Q12" i="63"/>
  <c r="P11" i="63"/>
  <c r="Q11" i="63"/>
  <c r="P10" i="63"/>
  <c r="O37" i="62"/>
  <c r="Q36" i="62"/>
  <c r="Q35" i="62"/>
  <c r="Q34" i="62"/>
  <c r="Q33" i="62"/>
  <c r="Q32" i="62"/>
  <c r="L29" i="62"/>
  <c r="K29" i="62"/>
  <c r="J29" i="62"/>
  <c r="F29" i="62"/>
  <c r="E29" i="62"/>
  <c r="D29" i="62"/>
  <c r="C29" i="62"/>
  <c r="B29" i="62"/>
  <c r="P28" i="62"/>
  <c r="Q28" i="62"/>
  <c r="P27" i="62"/>
  <c r="Q27" i="62"/>
  <c r="P26" i="62"/>
  <c r="Q26" i="62"/>
  <c r="Q25" i="62"/>
  <c r="P25" i="62"/>
  <c r="P24" i="62"/>
  <c r="Q24" i="62"/>
  <c r="P23" i="62"/>
  <c r="Q23" i="62"/>
  <c r="P22" i="62"/>
  <c r="Q22" i="62"/>
  <c r="P21" i="62"/>
  <c r="Q21" i="62"/>
  <c r="P20" i="62"/>
  <c r="Q20" i="62"/>
  <c r="P19" i="62"/>
  <c r="Q19" i="62"/>
  <c r="P18" i="62"/>
  <c r="Q18" i="62"/>
  <c r="P17" i="62"/>
  <c r="Q17" i="62"/>
  <c r="P16" i="62"/>
  <c r="Q16" i="62"/>
  <c r="P15" i="62"/>
  <c r="Q15" i="62"/>
  <c r="P14" i="62"/>
  <c r="Q14" i="62"/>
  <c r="Q13" i="62"/>
  <c r="P13" i="62"/>
  <c r="P12" i="62"/>
  <c r="Q12" i="62"/>
  <c r="P11" i="62"/>
  <c r="Q11" i="62"/>
  <c r="P10" i="62"/>
  <c r="O37" i="61"/>
  <c r="Q36" i="61"/>
  <c r="Q35" i="61"/>
  <c r="Q34" i="61"/>
  <c r="Q33" i="61"/>
  <c r="Q32" i="61"/>
  <c r="L29" i="61"/>
  <c r="K29" i="61"/>
  <c r="J29" i="61"/>
  <c r="F29" i="61"/>
  <c r="E29" i="61"/>
  <c r="D29" i="61"/>
  <c r="C29" i="61"/>
  <c r="B29" i="61"/>
  <c r="P28" i="61"/>
  <c r="Q28" i="61"/>
  <c r="P27" i="61"/>
  <c r="Q27" i="61"/>
  <c r="Q26" i="61"/>
  <c r="P26" i="61"/>
  <c r="P25" i="61"/>
  <c r="Q25" i="61"/>
  <c r="P24" i="61"/>
  <c r="Q24" i="61"/>
  <c r="P23" i="61"/>
  <c r="Q23" i="61"/>
  <c r="Q22" i="61"/>
  <c r="P22" i="61"/>
  <c r="Q21" i="61"/>
  <c r="P21" i="61"/>
  <c r="P20" i="61"/>
  <c r="Q20" i="61"/>
  <c r="P19" i="61"/>
  <c r="Q19" i="61"/>
  <c r="Q18" i="61"/>
  <c r="P18" i="61"/>
  <c r="P17" i="61"/>
  <c r="Q17" i="61"/>
  <c r="P16" i="61"/>
  <c r="Q16" i="61"/>
  <c r="P15" i="61"/>
  <c r="Q15" i="61"/>
  <c r="P14" i="61"/>
  <c r="Q14" i="61"/>
  <c r="P13" i="61"/>
  <c r="Q13" i="61"/>
  <c r="P12" i="61"/>
  <c r="Q12" i="61"/>
  <c r="P11" i="61"/>
  <c r="Q11" i="61"/>
  <c r="Q10" i="61"/>
  <c r="P10" i="61"/>
  <c r="O37" i="60"/>
  <c r="Q36" i="60"/>
  <c r="Q35" i="60"/>
  <c r="Q34" i="60"/>
  <c r="Q33" i="60"/>
  <c r="Q32" i="60"/>
  <c r="Q37" i="60" s="1"/>
  <c r="L29" i="60"/>
  <c r="K29" i="60"/>
  <c r="J29" i="60"/>
  <c r="F29" i="60"/>
  <c r="E29" i="60"/>
  <c r="D29" i="60"/>
  <c r="C29" i="60"/>
  <c r="B29" i="60"/>
  <c r="P28" i="60"/>
  <c r="Q28" i="60"/>
  <c r="P27" i="60"/>
  <c r="Q27" i="60"/>
  <c r="P26" i="60"/>
  <c r="Q26" i="60"/>
  <c r="P25" i="60"/>
  <c r="Q25" i="60"/>
  <c r="Q24" i="60"/>
  <c r="P24" i="60"/>
  <c r="P23" i="60"/>
  <c r="Q23" i="60"/>
  <c r="P22" i="60"/>
  <c r="Q22" i="60"/>
  <c r="P21" i="60"/>
  <c r="Q21" i="60"/>
  <c r="P20" i="60"/>
  <c r="Q20" i="60"/>
  <c r="P19" i="60"/>
  <c r="Q19" i="60"/>
  <c r="P18" i="60"/>
  <c r="Q18" i="60"/>
  <c r="P17" i="60"/>
  <c r="Q17" i="60"/>
  <c r="Q16" i="60"/>
  <c r="P16" i="60"/>
  <c r="P15" i="60"/>
  <c r="Q15" i="60"/>
  <c r="P14" i="60"/>
  <c r="Q14" i="60"/>
  <c r="P13" i="60"/>
  <c r="Q13" i="60"/>
  <c r="P12" i="60"/>
  <c r="Q12" i="60"/>
  <c r="P11" i="60"/>
  <c r="Q11" i="60"/>
  <c r="P10" i="60"/>
  <c r="O37" i="59"/>
  <c r="Q36" i="59"/>
  <c r="Q35" i="59"/>
  <c r="Q34" i="59"/>
  <c r="Q33" i="59"/>
  <c r="Q32" i="59"/>
  <c r="L29" i="59"/>
  <c r="K29" i="59"/>
  <c r="J29" i="59"/>
  <c r="F29" i="59"/>
  <c r="E29" i="59"/>
  <c r="D29" i="59"/>
  <c r="C29" i="59"/>
  <c r="B29" i="59"/>
  <c r="P28" i="59"/>
  <c r="Q28" i="59"/>
  <c r="P27" i="59"/>
  <c r="Q27" i="59"/>
  <c r="P26" i="59"/>
  <c r="Q26" i="59"/>
  <c r="P25" i="59"/>
  <c r="Q25" i="59"/>
  <c r="P24" i="59"/>
  <c r="Q24" i="59"/>
  <c r="Q23" i="59"/>
  <c r="P23" i="59"/>
  <c r="P22" i="59"/>
  <c r="Q22" i="59"/>
  <c r="P21" i="59"/>
  <c r="Q21" i="59"/>
  <c r="P20" i="59"/>
  <c r="Q20" i="59"/>
  <c r="Q19" i="59"/>
  <c r="P19" i="59"/>
  <c r="Q18" i="59"/>
  <c r="P18" i="59"/>
  <c r="P17" i="59"/>
  <c r="Q17" i="59"/>
  <c r="P16" i="59"/>
  <c r="Q16" i="59"/>
  <c r="Q15" i="59"/>
  <c r="P15" i="59"/>
  <c r="Q14" i="59"/>
  <c r="P14" i="59"/>
  <c r="P13" i="59"/>
  <c r="Q13" i="59"/>
  <c r="P12" i="59"/>
  <c r="P11" i="59"/>
  <c r="Q11" i="59"/>
  <c r="P10" i="59"/>
  <c r="Q10" i="59"/>
  <c r="O37" i="58"/>
  <c r="Q36" i="58"/>
  <c r="Q35" i="58"/>
  <c r="Q34" i="58"/>
  <c r="Q33" i="58"/>
  <c r="Q32" i="58"/>
  <c r="L29" i="58"/>
  <c r="K29" i="58"/>
  <c r="J29" i="58"/>
  <c r="F29" i="58"/>
  <c r="E29" i="58"/>
  <c r="D29" i="58"/>
  <c r="C29" i="58"/>
  <c r="B29" i="58"/>
  <c r="Q28" i="58"/>
  <c r="P28" i="58"/>
  <c r="P27" i="58"/>
  <c r="Q27" i="58"/>
  <c r="P26" i="58"/>
  <c r="Q26" i="58"/>
  <c r="P25" i="58"/>
  <c r="Q25" i="58"/>
  <c r="Q24" i="58"/>
  <c r="P24" i="58"/>
  <c r="P23" i="58"/>
  <c r="Q23" i="58"/>
  <c r="P22" i="58"/>
  <c r="Q22" i="58"/>
  <c r="P21" i="58"/>
  <c r="Q21" i="58"/>
  <c r="P20" i="58"/>
  <c r="Q20" i="58"/>
  <c r="P19" i="58"/>
  <c r="Q19" i="58"/>
  <c r="P18" i="58"/>
  <c r="Q18" i="58"/>
  <c r="Q17" i="58"/>
  <c r="P17" i="58"/>
  <c r="Q16" i="58"/>
  <c r="P16" i="58"/>
  <c r="P15" i="58"/>
  <c r="Q15" i="58"/>
  <c r="P14" i="58"/>
  <c r="Q14" i="58"/>
  <c r="P13" i="58"/>
  <c r="Q13" i="58"/>
  <c r="Q12" i="58"/>
  <c r="P12" i="58"/>
  <c r="P11" i="58"/>
  <c r="Q11" i="58"/>
  <c r="P10" i="58"/>
  <c r="O29" i="58"/>
  <c r="O38" i="58" s="1"/>
  <c r="O42" i="58" s="1"/>
  <c r="O37" i="57"/>
  <c r="Q36" i="57"/>
  <c r="Q35" i="57"/>
  <c r="Q34" i="57"/>
  <c r="Q33" i="57"/>
  <c r="Q32" i="57"/>
  <c r="L29" i="57"/>
  <c r="K29" i="57"/>
  <c r="J29" i="57"/>
  <c r="F29" i="57"/>
  <c r="E29" i="57"/>
  <c r="D29" i="57"/>
  <c r="C29" i="57"/>
  <c r="B29" i="57"/>
  <c r="P28" i="57"/>
  <c r="Q28" i="57"/>
  <c r="P27" i="57"/>
  <c r="Q27" i="57"/>
  <c r="P26" i="57"/>
  <c r="Q26" i="57"/>
  <c r="Q25" i="57"/>
  <c r="P25" i="57"/>
  <c r="P24" i="57"/>
  <c r="Q24" i="57"/>
  <c r="P23" i="57"/>
  <c r="Q23" i="57"/>
  <c r="Q22" i="57"/>
  <c r="P22" i="57"/>
  <c r="P21" i="57"/>
  <c r="Q21" i="57"/>
  <c r="P20" i="57"/>
  <c r="Q20" i="57"/>
  <c r="P19" i="57"/>
  <c r="Q19" i="57"/>
  <c r="P18" i="57"/>
  <c r="Q18" i="57"/>
  <c r="P17" i="57"/>
  <c r="Q17" i="57"/>
  <c r="P16" i="57"/>
  <c r="Q16" i="57"/>
  <c r="P15" i="57"/>
  <c r="Q15" i="57"/>
  <c r="Q14" i="57"/>
  <c r="P14" i="57"/>
  <c r="P13" i="57"/>
  <c r="Q13" i="57"/>
  <c r="P12" i="57"/>
  <c r="Q12" i="57"/>
  <c r="P11" i="57"/>
  <c r="Q11" i="57"/>
  <c r="Q10" i="57"/>
  <c r="P10" i="57"/>
  <c r="O37" i="56"/>
  <c r="Q36" i="56"/>
  <c r="Q35" i="56"/>
  <c r="Q34" i="56"/>
  <c r="Q33" i="56"/>
  <c r="Q32" i="56"/>
  <c r="L29" i="56"/>
  <c r="K29" i="56"/>
  <c r="J29" i="56"/>
  <c r="F29" i="56"/>
  <c r="E29" i="56"/>
  <c r="D29" i="56"/>
  <c r="C29" i="56"/>
  <c r="B29" i="56"/>
  <c r="P28" i="56"/>
  <c r="Q28" i="56"/>
  <c r="P27" i="56"/>
  <c r="Q27" i="56"/>
  <c r="P26" i="56"/>
  <c r="Q26" i="56"/>
  <c r="P25" i="56"/>
  <c r="Q25" i="56"/>
  <c r="P24" i="56"/>
  <c r="Q24" i="56"/>
  <c r="P23" i="56"/>
  <c r="Q23" i="56"/>
  <c r="P22" i="56"/>
  <c r="Q22" i="56"/>
  <c r="P21" i="56"/>
  <c r="Q21" i="56"/>
  <c r="Q20" i="56"/>
  <c r="P20" i="56"/>
  <c r="P19" i="56"/>
  <c r="Q19" i="56"/>
  <c r="P18" i="56"/>
  <c r="Q18" i="56"/>
  <c r="P17" i="56"/>
  <c r="Q17" i="56"/>
  <c r="P16" i="56"/>
  <c r="Q16" i="56"/>
  <c r="P15" i="56"/>
  <c r="Q15" i="56"/>
  <c r="P14" i="56"/>
  <c r="Q14" i="56"/>
  <c r="P13" i="56"/>
  <c r="Q13" i="56"/>
  <c r="P12" i="56"/>
  <c r="Q12" i="56"/>
  <c r="P11" i="56"/>
  <c r="Q11" i="56"/>
  <c r="P10" i="56"/>
  <c r="O37" i="55"/>
  <c r="Q36" i="55"/>
  <c r="Q35" i="55"/>
  <c r="Q34" i="55"/>
  <c r="Q33" i="55"/>
  <c r="Q32" i="55"/>
  <c r="L29" i="55"/>
  <c r="K29" i="55"/>
  <c r="J29" i="55"/>
  <c r="F29" i="55"/>
  <c r="E29" i="55"/>
  <c r="D29" i="55"/>
  <c r="C29" i="55"/>
  <c r="B29" i="55"/>
  <c r="P28" i="55"/>
  <c r="Q28" i="55"/>
  <c r="P27" i="55"/>
  <c r="Q27" i="55"/>
  <c r="P26" i="55"/>
  <c r="Q26" i="55"/>
  <c r="P25" i="55"/>
  <c r="Q25" i="55"/>
  <c r="Q24" i="55"/>
  <c r="P24" i="55"/>
  <c r="P23" i="55"/>
  <c r="Q23" i="55"/>
  <c r="P22" i="55"/>
  <c r="Q22" i="55"/>
  <c r="P21" i="55"/>
  <c r="Q21" i="55"/>
  <c r="P20" i="55"/>
  <c r="Q20" i="55"/>
  <c r="P19" i="55"/>
  <c r="Q19" i="55"/>
  <c r="P18" i="55"/>
  <c r="Q18" i="55"/>
  <c r="P17" i="55"/>
  <c r="Q17" i="55"/>
  <c r="P16" i="55"/>
  <c r="Q16" i="55"/>
  <c r="P15" i="55"/>
  <c r="Q15" i="55"/>
  <c r="P14" i="55"/>
  <c r="Q14" i="55"/>
  <c r="Q13" i="55"/>
  <c r="P13" i="55"/>
  <c r="P12" i="55"/>
  <c r="Q12" i="55"/>
  <c r="P11" i="55"/>
  <c r="Q11" i="55"/>
  <c r="P10" i="55"/>
  <c r="P29" i="55" s="1"/>
  <c r="P38" i="55" s="1"/>
  <c r="P42" i="55" s="1"/>
  <c r="O37" i="68"/>
  <c r="Q36" i="68"/>
  <c r="Q35" i="68"/>
  <c r="Q34" i="68"/>
  <c r="Q33" i="68"/>
  <c r="Q32" i="68"/>
  <c r="L29" i="68"/>
  <c r="K29" i="68"/>
  <c r="J29" i="68"/>
  <c r="F29" i="68"/>
  <c r="E29" i="68"/>
  <c r="D29" i="68"/>
  <c r="C29" i="68"/>
  <c r="B29" i="68"/>
  <c r="Q28" i="68"/>
  <c r="P28" i="68"/>
  <c r="P27" i="68"/>
  <c r="Q27" i="68"/>
  <c r="P26" i="68"/>
  <c r="Q26" i="68"/>
  <c r="Q25" i="68"/>
  <c r="P25" i="68"/>
  <c r="Q24" i="68"/>
  <c r="P24" i="68"/>
  <c r="P23" i="68"/>
  <c r="Q23" i="68"/>
  <c r="P22" i="68"/>
  <c r="Q22" i="68"/>
  <c r="Q21" i="68"/>
  <c r="P21" i="68"/>
  <c r="P20" i="68"/>
  <c r="Q20" i="68"/>
  <c r="P19" i="68"/>
  <c r="Q19" i="68"/>
  <c r="P18" i="68"/>
  <c r="Q18" i="68"/>
  <c r="P17" i="68"/>
  <c r="Q17" i="68"/>
  <c r="P16" i="68"/>
  <c r="Q16" i="68"/>
  <c r="P15" i="68"/>
  <c r="Q15" i="68"/>
  <c r="P14" i="68"/>
  <c r="Q14" i="68"/>
  <c r="Q13" i="68"/>
  <c r="P13" i="68"/>
  <c r="Q12" i="68"/>
  <c r="P12" i="68"/>
  <c r="P11" i="68"/>
  <c r="Q11" i="68"/>
  <c r="P10" i="68"/>
  <c r="O37" i="67"/>
  <c r="Q36" i="67"/>
  <c r="Q35" i="67"/>
  <c r="Q34" i="67"/>
  <c r="Q33" i="67"/>
  <c r="Q32" i="67"/>
  <c r="L29" i="67"/>
  <c r="K29" i="67"/>
  <c r="J29" i="67"/>
  <c r="F29" i="67"/>
  <c r="E29" i="67"/>
  <c r="D29" i="67"/>
  <c r="C29" i="67"/>
  <c r="B29" i="67"/>
  <c r="Q28" i="67"/>
  <c r="P28" i="67"/>
  <c r="Q27" i="67"/>
  <c r="P27" i="67"/>
  <c r="P26" i="67"/>
  <c r="Q26" i="67"/>
  <c r="P25" i="67"/>
  <c r="Q25" i="67"/>
  <c r="Q24" i="67"/>
  <c r="P24" i="67"/>
  <c r="Q23" i="67"/>
  <c r="P23" i="67"/>
  <c r="P22" i="67"/>
  <c r="Q22" i="67"/>
  <c r="P21" i="67"/>
  <c r="Q21" i="67"/>
  <c r="Q20" i="67"/>
  <c r="P20" i="67"/>
  <c r="Q19" i="67"/>
  <c r="P19" i="67"/>
  <c r="P18" i="67"/>
  <c r="Q18" i="67"/>
  <c r="P17" i="67"/>
  <c r="Q17" i="67"/>
  <c r="P16" i="67"/>
  <c r="Q16" i="67"/>
  <c r="P15" i="67"/>
  <c r="Q15" i="67"/>
  <c r="P14" i="67"/>
  <c r="Q14" i="67"/>
  <c r="P13" i="67"/>
  <c r="Q12" i="67"/>
  <c r="P12" i="67"/>
  <c r="Q11" i="67"/>
  <c r="P11" i="67"/>
  <c r="P10" i="67"/>
  <c r="Q10" i="67"/>
  <c r="O37" i="54"/>
  <c r="Q36" i="54"/>
  <c r="Q35" i="54"/>
  <c r="Q34" i="54"/>
  <c r="Q37" i="54" s="1"/>
  <c r="Q33" i="54"/>
  <c r="Q32" i="54"/>
  <c r="L29" i="54"/>
  <c r="K29" i="54"/>
  <c r="J29" i="54"/>
  <c r="F29" i="54"/>
  <c r="E29" i="54"/>
  <c r="D29" i="54"/>
  <c r="C29" i="54"/>
  <c r="B29" i="54"/>
  <c r="P28" i="54"/>
  <c r="Q28" i="54"/>
  <c r="P27" i="54"/>
  <c r="Q27" i="54"/>
  <c r="P26" i="54"/>
  <c r="Q26" i="54"/>
  <c r="Q25" i="54"/>
  <c r="P25" i="54"/>
  <c r="P24" i="54"/>
  <c r="Q24" i="54"/>
  <c r="P23" i="54"/>
  <c r="Q23" i="54"/>
  <c r="P22" i="54"/>
  <c r="Q22" i="54"/>
  <c r="Q21" i="54"/>
  <c r="P21" i="54"/>
  <c r="P20" i="54"/>
  <c r="Q20" i="54"/>
  <c r="P19" i="54"/>
  <c r="Q19" i="54"/>
  <c r="P18" i="54"/>
  <c r="Q18" i="54"/>
  <c r="P17" i="54"/>
  <c r="Q17" i="54"/>
  <c r="P16" i="54"/>
  <c r="Q16" i="54"/>
  <c r="P15" i="54"/>
  <c r="Q15" i="54"/>
  <c r="Q14" i="54"/>
  <c r="P14" i="54"/>
  <c r="Q13" i="54"/>
  <c r="P13" i="54"/>
  <c r="P12" i="54"/>
  <c r="Q12" i="54"/>
  <c r="P11" i="54"/>
  <c r="P10" i="54"/>
  <c r="Q10" i="54"/>
  <c r="O37" i="40"/>
  <c r="Q36" i="40"/>
  <c r="Q35" i="40"/>
  <c r="Q34" i="40"/>
  <c r="Q33" i="40"/>
  <c r="Q32" i="40"/>
  <c r="L29" i="40"/>
  <c r="K29" i="40"/>
  <c r="J29" i="40"/>
  <c r="F29" i="40"/>
  <c r="E29" i="40"/>
  <c r="D29" i="40"/>
  <c r="C29" i="40"/>
  <c r="B29" i="40"/>
  <c r="Q28" i="40"/>
  <c r="P28" i="40"/>
  <c r="P27" i="40"/>
  <c r="Q27" i="40"/>
  <c r="P26" i="40"/>
  <c r="Q26" i="40"/>
  <c r="P25" i="40"/>
  <c r="Q25" i="40"/>
  <c r="Q24" i="40"/>
  <c r="P24" i="40"/>
  <c r="Q23" i="40"/>
  <c r="P23" i="40"/>
  <c r="P22" i="40"/>
  <c r="Q22" i="40"/>
  <c r="P21" i="40"/>
  <c r="Q21" i="40"/>
  <c r="Q20" i="40"/>
  <c r="P20" i="40"/>
  <c r="P19" i="40"/>
  <c r="Q19" i="40"/>
  <c r="P18" i="40"/>
  <c r="Q18" i="40"/>
  <c r="P17" i="40"/>
  <c r="Q17" i="40"/>
  <c r="P16" i="40"/>
  <c r="Q16" i="40"/>
  <c r="Q15" i="40"/>
  <c r="P15" i="40"/>
  <c r="P14" i="40"/>
  <c r="Q14" i="40"/>
  <c r="P13" i="40"/>
  <c r="Q13" i="40"/>
  <c r="Q12" i="40"/>
  <c r="P12" i="40"/>
  <c r="P11" i="40"/>
  <c r="Q11" i="40"/>
  <c r="P10" i="40"/>
  <c r="O37" i="36"/>
  <c r="Q36" i="36"/>
  <c r="Q35" i="36"/>
  <c r="Q34" i="36"/>
  <c r="Q33" i="36"/>
  <c r="Q32" i="36"/>
  <c r="Q37" i="36" s="1"/>
  <c r="L29" i="36"/>
  <c r="K29" i="36"/>
  <c r="J29" i="36"/>
  <c r="F29" i="36"/>
  <c r="E29" i="36"/>
  <c r="D29" i="36"/>
  <c r="C29" i="36"/>
  <c r="B29" i="36"/>
  <c r="P28" i="36"/>
  <c r="Q28" i="36"/>
  <c r="P27" i="36"/>
  <c r="Q27" i="36"/>
  <c r="P26" i="36"/>
  <c r="Q26" i="36"/>
  <c r="Q25" i="36"/>
  <c r="P25" i="36"/>
  <c r="Q24" i="36"/>
  <c r="P24" i="36"/>
  <c r="P23" i="36"/>
  <c r="Q23" i="36"/>
  <c r="P22" i="36"/>
  <c r="Q22" i="36"/>
  <c r="P21" i="36"/>
  <c r="Q21" i="36"/>
  <c r="Q20" i="36"/>
  <c r="P20" i="36"/>
  <c r="P19" i="36"/>
  <c r="Q19" i="36"/>
  <c r="P18" i="36"/>
  <c r="Q18" i="36"/>
  <c r="Q17" i="36"/>
  <c r="P17" i="36"/>
  <c r="Q16" i="36"/>
  <c r="P16" i="36"/>
  <c r="P15" i="36"/>
  <c r="Q15" i="36"/>
  <c r="P14" i="36"/>
  <c r="Q14" i="36"/>
  <c r="P13" i="36"/>
  <c r="Q13" i="36"/>
  <c r="P12" i="36"/>
  <c r="Q12" i="36"/>
  <c r="P11" i="36"/>
  <c r="Q11" i="36"/>
  <c r="P10" i="36"/>
  <c r="O37" i="35"/>
  <c r="Q36" i="35"/>
  <c r="Q35" i="35"/>
  <c r="Q34" i="35"/>
  <c r="Q33" i="35"/>
  <c r="Q32" i="35"/>
  <c r="L29" i="35"/>
  <c r="K29" i="35"/>
  <c r="J29" i="35"/>
  <c r="F29" i="35"/>
  <c r="E29" i="35"/>
  <c r="D29" i="35"/>
  <c r="C29" i="35"/>
  <c r="B29" i="35"/>
  <c r="P28" i="35"/>
  <c r="Q28" i="35"/>
  <c r="P27" i="35"/>
  <c r="Q27" i="35"/>
  <c r="P26" i="35"/>
  <c r="Q26" i="35"/>
  <c r="P25" i="35"/>
  <c r="Q25" i="35"/>
  <c r="Q24" i="35"/>
  <c r="P24" i="35"/>
  <c r="P23" i="35"/>
  <c r="Q23" i="35"/>
  <c r="P22" i="35"/>
  <c r="Q22" i="35"/>
  <c r="P21" i="35"/>
  <c r="Q21" i="35"/>
  <c r="Q20" i="35"/>
  <c r="P20" i="35"/>
  <c r="P19" i="35"/>
  <c r="Q19" i="35"/>
  <c r="P18" i="35"/>
  <c r="Q18" i="35"/>
  <c r="P17" i="35"/>
  <c r="Q17" i="35"/>
  <c r="P16" i="35"/>
  <c r="Q16" i="35"/>
  <c r="P15" i="35"/>
  <c r="Q15" i="35"/>
  <c r="P14" i="35"/>
  <c r="Q14" i="35"/>
  <c r="Q13" i="35"/>
  <c r="P13" i="35"/>
  <c r="Q12" i="35"/>
  <c r="P12" i="35"/>
  <c r="P11" i="35"/>
  <c r="Q11" i="35"/>
  <c r="P10" i="35"/>
  <c r="O37" i="34"/>
  <c r="Q36" i="34"/>
  <c r="Q35" i="34"/>
  <c r="Q34" i="34"/>
  <c r="Q33" i="34"/>
  <c r="Q32" i="34"/>
  <c r="L29" i="34"/>
  <c r="K29" i="34"/>
  <c r="J29" i="34"/>
  <c r="F29" i="34"/>
  <c r="E29" i="34"/>
  <c r="D29" i="34"/>
  <c r="C29" i="34"/>
  <c r="B29" i="34"/>
  <c r="Q28" i="34"/>
  <c r="P28" i="34"/>
  <c r="P27" i="34"/>
  <c r="Q27" i="34"/>
  <c r="P26" i="34"/>
  <c r="Q26" i="34"/>
  <c r="P25" i="34"/>
  <c r="Q25" i="34"/>
  <c r="P24" i="34"/>
  <c r="Q24" i="34"/>
  <c r="P23" i="34"/>
  <c r="Q23" i="34"/>
  <c r="P22" i="34"/>
  <c r="Q22" i="34"/>
  <c r="P21" i="34"/>
  <c r="Q21" i="34"/>
  <c r="P20" i="34"/>
  <c r="Q20" i="34"/>
  <c r="P19" i="34"/>
  <c r="Q19" i="34"/>
  <c r="P18" i="34"/>
  <c r="Q18" i="34"/>
  <c r="P17" i="34"/>
  <c r="Q17" i="34"/>
  <c r="Q16" i="34"/>
  <c r="P16" i="34"/>
  <c r="P15" i="34"/>
  <c r="Q15" i="34"/>
  <c r="P14" i="34"/>
  <c r="Q14" i="34"/>
  <c r="P13" i="34"/>
  <c r="Q13" i="34"/>
  <c r="P12" i="34"/>
  <c r="Q12" i="34"/>
  <c r="P11" i="34"/>
  <c r="Q11" i="34"/>
  <c r="P10" i="34"/>
  <c r="O37" i="33"/>
  <c r="Q36" i="33"/>
  <c r="Q35" i="33"/>
  <c r="Q34" i="33"/>
  <c r="Q33" i="33"/>
  <c r="Q32" i="33"/>
  <c r="Q37" i="33" s="1"/>
  <c r="L29" i="33"/>
  <c r="K29" i="33"/>
  <c r="J29" i="33"/>
  <c r="F29" i="33"/>
  <c r="E29" i="33"/>
  <c r="D29" i="33"/>
  <c r="C29" i="33"/>
  <c r="B29" i="33"/>
  <c r="P28" i="33"/>
  <c r="Q28" i="33"/>
  <c r="P27" i="33"/>
  <c r="Q27" i="33"/>
  <c r="Q26" i="33"/>
  <c r="P26" i="33"/>
  <c r="Q25" i="33"/>
  <c r="P25" i="33"/>
  <c r="P24" i="33"/>
  <c r="Q24" i="33"/>
  <c r="P23" i="33"/>
  <c r="Q23" i="33"/>
  <c r="Q22" i="33"/>
  <c r="P22" i="33"/>
  <c r="P21" i="33"/>
  <c r="Q21" i="33"/>
  <c r="P20" i="33"/>
  <c r="Q20" i="33"/>
  <c r="P19" i="33"/>
  <c r="Q19" i="33"/>
  <c r="P18" i="33"/>
  <c r="Q18" i="33"/>
  <c r="Q17" i="33"/>
  <c r="P17" i="33"/>
  <c r="P16" i="33"/>
  <c r="Q16" i="33"/>
  <c r="P15" i="33"/>
  <c r="Q15" i="33"/>
  <c r="Q14" i="33"/>
  <c r="P14" i="33"/>
  <c r="P13" i="33"/>
  <c r="Q13" i="33"/>
  <c r="P12" i="33"/>
  <c r="Q12" i="33"/>
  <c r="P11" i="33"/>
  <c r="Q11" i="33"/>
  <c r="P10" i="33"/>
  <c r="O37" i="32"/>
  <c r="Q36" i="32"/>
  <c r="Q35" i="32"/>
  <c r="Q34" i="32"/>
  <c r="Q33" i="32"/>
  <c r="Q32" i="32"/>
  <c r="L29" i="32"/>
  <c r="K29" i="32"/>
  <c r="J29" i="32"/>
  <c r="F29" i="32"/>
  <c r="E29" i="32"/>
  <c r="D29" i="32"/>
  <c r="C29" i="32"/>
  <c r="B29" i="32"/>
  <c r="Q28" i="32"/>
  <c r="P28" i="32"/>
  <c r="P27" i="32"/>
  <c r="Q27" i="32"/>
  <c r="P26" i="32"/>
  <c r="Q26" i="32"/>
  <c r="P25" i="32"/>
  <c r="Q25" i="32"/>
  <c r="P24" i="32"/>
  <c r="Q24" i="32"/>
  <c r="P23" i="32"/>
  <c r="Q23" i="32"/>
  <c r="P22" i="32"/>
  <c r="Q22" i="32"/>
  <c r="P21" i="32"/>
  <c r="Q21" i="32"/>
  <c r="P20" i="32"/>
  <c r="Q20" i="32"/>
  <c r="P19" i="32"/>
  <c r="Q19" i="32"/>
  <c r="P18" i="32"/>
  <c r="Q18" i="32"/>
  <c r="Q17" i="32"/>
  <c r="P17" i="32"/>
  <c r="Q16" i="32"/>
  <c r="P16" i="32"/>
  <c r="P15" i="32"/>
  <c r="Q15" i="32"/>
  <c r="P14" i="32"/>
  <c r="Q14" i="32"/>
  <c r="P13" i="32"/>
  <c r="Q13" i="32"/>
  <c r="Q12" i="32"/>
  <c r="P12" i="32"/>
  <c r="P11" i="32"/>
  <c r="Q11" i="32"/>
  <c r="P10" i="32"/>
  <c r="O29" i="32"/>
  <c r="O38" i="32" s="1"/>
  <c r="O42" i="32" s="1"/>
  <c r="O37" i="31"/>
  <c r="Q36" i="31"/>
  <c r="Q35" i="31"/>
  <c r="Q34" i="31"/>
  <c r="Q33" i="31"/>
  <c r="Q32" i="31"/>
  <c r="L29" i="31"/>
  <c r="K29" i="31"/>
  <c r="J29" i="31"/>
  <c r="F29" i="31"/>
  <c r="E29" i="31"/>
  <c r="D29" i="31"/>
  <c r="C29" i="31"/>
  <c r="B29" i="31"/>
  <c r="P28" i="31"/>
  <c r="Q28" i="31"/>
  <c r="P27" i="31"/>
  <c r="Q27" i="31"/>
  <c r="P26" i="31"/>
  <c r="Q26" i="31"/>
  <c r="P25" i="31"/>
  <c r="Q25" i="31"/>
  <c r="P24" i="31"/>
  <c r="Q24" i="31"/>
  <c r="P23" i="31"/>
  <c r="Q23" i="31"/>
  <c r="P22" i="31"/>
  <c r="Q22" i="31"/>
  <c r="Q21" i="31"/>
  <c r="P21" i="31"/>
  <c r="P20" i="31"/>
  <c r="Q20" i="31"/>
  <c r="P19" i="31"/>
  <c r="Q19" i="31"/>
  <c r="P18" i="31"/>
  <c r="Q18" i="31"/>
  <c r="Q17" i="31"/>
  <c r="P17" i="31"/>
  <c r="Q16" i="31"/>
  <c r="P16" i="31"/>
  <c r="P15" i="31"/>
  <c r="Q15" i="31"/>
  <c r="P14" i="31"/>
  <c r="Q14" i="31"/>
  <c r="P13" i="31"/>
  <c r="Q13" i="31"/>
  <c r="P12" i="31"/>
  <c r="Q12" i="31"/>
  <c r="P11" i="31"/>
  <c r="Q11" i="31"/>
  <c r="P10" i="31"/>
  <c r="O37" i="30"/>
  <c r="Q36" i="30"/>
  <c r="Q35" i="30"/>
  <c r="Q34" i="30"/>
  <c r="Q33" i="30"/>
  <c r="Q32" i="30"/>
  <c r="Q37" i="30" s="1"/>
  <c r="L29" i="30"/>
  <c r="K29" i="30"/>
  <c r="J29" i="30"/>
  <c r="F29" i="30"/>
  <c r="E29" i="30"/>
  <c r="D29" i="30"/>
  <c r="C29" i="30"/>
  <c r="B29" i="30"/>
  <c r="P28" i="30"/>
  <c r="Q28" i="30"/>
  <c r="P27" i="30"/>
  <c r="Q27" i="30"/>
  <c r="P26" i="30"/>
  <c r="Q26" i="30"/>
  <c r="P25" i="30"/>
  <c r="Q25" i="30"/>
  <c r="P24" i="30"/>
  <c r="Q24" i="30"/>
  <c r="P23" i="30"/>
  <c r="Q23" i="30"/>
  <c r="Q22" i="30"/>
  <c r="P22" i="30"/>
  <c r="P21" i="30"/>
  <c r="Q21" i="30"/>
  <c r="P20" i="30"/>
  <c r="Q20" i="30"/>
  <c r="P19" i="30"/>
  <c r="Q19" i="30"/>
  <c r="P18" i="30"/>
  <c r="Q18" i="30"/>
  <c r="P17" i="30"/>
  <c r="Q17" i="30"/>
  <c r="P16" i="30"/>
  <c r="Q16" i="30"/>
  <c r="Q15" i="30"/>
  <c r="P15" i="30"/>
  <c r="Q14" i="30"/>
  <c r="P14" i="30"/>
  <c r="P13" i="30"/>
  <c r="Q13" i="30"/>
  <c r="P12" i="30"/>
  <c r="Q12" i="30"/>
  <c r="Q11" i="30"/>
  <c r="P11" i="30"/>
  <c r="P10" i="30"/>
  <c r="Q10" i="30"/>
  <c r="O37" i="29"/>
  <c r="Q36" i="29"/>
  <c r="Q35" i="29"/>
  <c r="Q34" i="29"/>
  <c r="Q33" i="29"/>
  <c r="Q32" i="29"/>
  <c r="L29" i="29"/>
  <c r="K29" i="29"/>
  <c r="J29" i="29"/>
  <c r="F29" i="29"/>
  <c r="E29" i="29"/>
  <c r="D29" i="29"/>
  <c r="C29" i="29"/>
  <c r="B29" i="29"/>
  <c r="P28" i="29"/>
  <c r="Q28" i="29"/>
  <c r="P27" i="29"/>
  <c r="Q27" i="29"/>
  <c r="P26" i="29"/>
  <c r="Q26" i="29"/>
  <c r="P25" i="29"/>
  <c r="Q25" i="29"/>
  <c r="P24" i="29"/>
  <c r="Q24" i="29"/>
  <c r="P23" i="29"/>
  <c r="Q23" i="29"/>
  <c r="P22" i="29"/>
  <c r="Q22" i="29"/>
  <c r="P21" i="29"/>
  <c r="Q21" i="29"/>
  <c r="P20" i="29"/>
  <c r="Q20" i="29"/>
  <c r="P19" i="29"/>
  <c r="Q19" i="29"/>
  <c r="P18" i="29"/>
  <c r="Q18" i="29"/>
  <c r="Q17" i="29"/>
  <c r="P17" i="29"/>
  <c r="P16" i="29"/>
  <c r="Q16" i="29"/>
  <c r="P15" i="29"/>
  <c r="Q15" i="29"/>
  <c r="P14" i="29"/>
  <c r="Q14" i="29"/>
  <c r="Q13" i="29"/>
  <c r="P13" i="29"/>
  <c r="P12" i="29"/>
  <c r="Q12" i="29"/>
  <c r="P11" i="29"/>
  <c r="Q11" i="29"/>
  <c r="P10" i="29"/>
  <c r="P29" i="29" s="1"/>
  <c r="P38" i="29" s="1"/>
  <c r="P42" i="29" s="1"/>
  <c r="O37" i="28"/>
  <c r="Q36" i="28"/>
  <c r="Q35" i="28"/>
  <c r="Q34" i="28"/>
  <c r="Q37" i="28" s="1"/>
  <c r="Q33" i="28"/>
  <c r="Q32" i="28"/>
  <c r="L29" i="28"/>
  <c r="K29" i="28"/>
  <c r="J29" i="28"/>
  <c r="F29" i="28"/>
  <c r="E29" i="28"/>
  <c r="D29" i="28"/>
  <c r="C29" i="28"/>
  <c r="B29" i="28"/>
  <c r="P28" i="28"/>
  <c r="Q28" i="28"/>
  <c r="P27" i="28"/>
  <c r="Q27" i="28"/>
  <c r="P26" i="28"/>
  <c r="Q26" i="28"/>
  <c r="P25" i="28"/>
  <c r="Q25" i="28"/>
  <c r="P24" i="28"/>
  <c r="Q24" i="28"/>
  <c r="P23" i="28"/>
  <c r="Q23" i="28"/>
  <c r="P22" i="28"/>
  <c r="Q22" i="28"/>
  <c r="Q21" i="28"/>
  <c r="P21" i="28"/>
  <c r="P20" i="28"/>
  <c r="Q20" i="28"/>
  <c r="P19" i="28"/>
  <c r="Q19" i="28"/>
  <c r="Q18" i="28"/>
  <c r="P18" i="28"/>
  <c r="P17" i="28"/>
  <c r="Q17" i="28"/>
  <c r="P16" i="28"/>
  <c r="Q16" i="28"/>
  <c r="P15" i="28"/>
  <c r="Q15" i="28"/>
  <c r="Q14" i="28"/>
  <c r="P14" i="28"/>
  <c r="Q13" i="28"/>
  <c r="P13" i="28"/>
  <c r="P12" i="28"/>
  <c r="P29" i="28" s="1"/>
  <c r="P38" i="28" s="1"/>
  <c r="P42" i="28" s="1"/>
  <c r="Q12" i="28"/>
  <c r="P11" i="28"/>
  <c r="Q11" i="28"/>
  <c r="P10" i="28"/>
  <c r="O37" i="27"/>
  <c r="Q36" i="27"/>
  <c r="Q35" i="27"/>
  <c r="Q34" i="27"/>
  <c r="Q33" i="27"/>
  <c r="Q32" i="27"/>
  <c r="L29" i="27"/>
  <c r="K29" i="27"/>
  <c r="J29" i="27"/>
  <c r="F29" i="27"/>
  <c r="E29" i="27"/>
  <c r="D29" i="27"/>
  <c r="C29" i="27"/>
  <c r="B29" i="27"/>
  <c r="Q28" i="27"/>
  <c r="P28" i="27"/>
  <c r="P27" i="27"/>
  <c r="Q27" i="27"/>
  <c r="P26" i="27"/>
  <c r="Q26" i="27"/>
  <c r="Q25" i="27"/>
  <c r="P25" i="27"/>
  <c r="P24" i="27"/>
  <c r="Q24" i="27"/>
  <c r="P23" i="27"/>
  <c r="Q23" i="27"/>
  <c r="P22" i="27"/>
  <c r="Q22" i="27"/>
  <c r="P21" i="27"/>
  <c r="Q21" i="27"/>
  <c r="Q20" i="27"/>
  <c r="P20" i="27"/>
  <c r="P19" i="27"/>
  <c r="Q19" i="27"/>
  <c r="P18" i="27"/>
  <c r="Q18" i="27"/>
  <c r="Q17" i="27"/>
  <c r="P17" i="27"/>
  <c r="P16" i="27"/>
  <c r="Q16" i="27"/>
  <c r="P15" i="27"/>
  <c r="Q15" i="27"/>
  <c r="P14" i="27"/>
  <c r="Q14" i="27"/>
  <c r="Q13" i="27"/>
  <c r="P13" i="27"/>
  <c r="Q12" i="27"/>
  <c r="P12" i="27"/>
  <c r="P11" i="27"/>
  <c r="Q11" i="27"/>
  <c r="P10" i="27"/>
  <c r="O37" i="26"/>
  <c r="Q36" i="26"/>
  <c r="Q35" i="26"/>
  <c r="Q34" i="26"/>
  <c r="Q33" i="26"/>
  <c r="Q32" i="26"/>
  <c r="L29" i="26"/>
  <c r="K29" i="26"/>
  <c r="J29" i="26"/>
  <c r="F29" i="26"/>
  <c r="E29" i="26"/>
  <c r="D29" i="26"/>
  <c r="C29" i="26"/>
  <c r="B29" i="26"/>
  <c r="Q28" i="26"/>
  <c r="P28" i="26"/>
  <c r="P27" i="26"/>
  <c r="Q27" i="26"/>
  <c r="P26" i="26"/>
  <c r="Q26" i="26"/>
  <c r="Q25" i="26"/>
  <c r="P25" i="26"/>
  <c r="P24" i="26"/>
  <c r="Q24" i="26"/>
  <c r="P23" i="26"/>
  <c r="Q23" i="26"/>
  <c r="P22" i="26"/>
  <c r="Q22" i="26"/>
  <c r="P21" i="26"/>
  <c r="Q21" i="26"/>
  <c r="P20" i="26"/>
  <c r="Q20" i="26"/>
  <c r="P19" i="26"/>
  <c r="Q19" i="26"/>
  <c r="P18" i="26"/>
  <c r="Q18" i="26"/>
  <c r="Q17" i="26"/>
  <c r="P17" i="26"/>
  <c r="Q16" i="26"/>
  <c r="P16" i="26"/>
  <c r="P15" i="26"/>
  <c r="Q15" i="26"/>
  <c r="P14" i="26"/>
  <c r="Q14" i="26"/>
  <c r="P13" i="26"/>
  <c r="Q13" i="26"/>
  <c r="Q12" i="26"/>
  <c r="P12" i="26"/>
  <c r="P11" i="26"/>
  <c r="Q11" i="26"/>
  <c r="P10" i="26"/>
  <c r="O37" i="25"/>
  <c r="Q36" i="25"/>
  <c r="Q35" i="25"/>
  <c r="Q34" i="25"/>
  <c r="Q33" i="25"/>
  <c r="Q32" i="25"/>
  <c r="L29" i="25"/>
  <c r="K29" i="25"/>
  <c r="J29" i="25"/>
  <c r="F29" i="25"/>
  <c r="E29" i="25"/>
  <c r="D29" i="25"/>
  <c r="C29" i="25"/>
  <c r="B29" i="25"/>
  <c r="P28" i="25"/>
  <c r="Q28" i="25"/>
  <c r="P27" i="25"/>
  <c r="Q27" i="25"/>
  <c r="P26" i="25"/>
  <c r="Q26" i="25"/>
  <c r="P25" i="25"/>
  <c r="Q25" i="25"/>
  <c r="Q24" i="25"/>
  <c r="P24" i="25"/>
  <c r="P23" i="25"/>
  <c r="Q23" i="25"/>
  <c r="P22" i="25"/>
  <c r="Q22" i="25"/>
  <c r="Q21" i="25"/>
  <c r="P21" i="25"/>
  <c r="P20" i="25"/>
  <c r="Q20" i="25"/>
  <c r="P19" i="25"/>
  <c r="Q19" i="25"/>
  <c r="P18" i="25"/>
  <c r="Q18" i="25"/>
  <c r="Q17" i="25"/>
  <c r="P17" i="25"/>
  <c r="Q16" i="25"/>
  <c r="P16" i="25"/>
  <c r="P15" i="25"/>
  <c r="Q15" i="25"/>
  <c r="P14" i="25"/>
  <c r="Q14" i="25"/>
  <c r="P13" i="25"/>
  <c r="Q13" i="25"/>
  <c r="P12" i="25"/>
  <c r="Q12" i="25"/>
  <c r="P11" i="25"/>
  <c r="Q11" i="25"/>
  <c r="P10" i="25"/>
  <c r="O37" i="23"/>
  <c r="Q36" i="23"/>
  <c r="Q35" i="23"/>
  <c r="Q34" i="23"/>
  <c r="Q33" i="23"/>
  <c r="Q32" i="23"/>
  <c r="L29" i="23"/>
  <c r="K29" i="23"/>
  <c r="J29" i="23"/>
  <c r="F29" i="23"/>
  <c r="E29" i="23"/>
  <c r="D29" i="23"/>
  <c r="C29" i="23"/>
  <c r="B29" i="23"/>
  <c r="P28" i="23"/>
  <c r="Q28" i="23"/>
  <c r="P27" i="23"/>
  <c r="Q27" i="23"/>
  <c r="Q26" i="23"/>
  <c r="P26" i="23"/>
  <c r="P25" i="23"/>
  <c r="Q25" i="23"/>
  <c r="P24" i="23"/>
  <c r="Q24" i="23"/>
  <c r="P23" i="23"/>
  <c r="Q23" i="23"/>
  <c r="Q22" i="23"/>
  <c r="P22" i="23"/>
  <c r="Q21" i="23"/>
  <c r="P21" i="23"/>
  <c r="P20" i="23"/>
  <c r="Q20" i="23"/>
  <c r="P19" i="23"/>
  <c r="Q19" i="23"/>
  <c r="Q18" i="23"/>
  <c r="P18" i="23"/>
  <c r="P17" i="23"/>
  <c r="Q17" i="23"/>
  <c r="P16" i="23"/>
  <c r="Q16" i="23"/>
  <c r="P15" i="23"/>
  <c r="Q15" i="23"/>
  <c r="P14" i="23"/>
  <c r="Q14" i="23"/>
  <c r="Q13" i="23"/>
  <c r="P13" i="23"/>
  <c r="P12" i="23"/>
  <c r="Q12" i="23"/>
  <c r="P11" i="23"/>
  <c r="Q11" i="23"/>
  <c r="Q10" i="23"/>
  <c r="P10" i="23"/>
  <c r="O37" i="22"/>
  <c r="Q36" i="22"/>
  <c r="Q35" i="22"/>
  <c r="Q34" i="22"/>
  <c r="Q33" i="22"/>
  <c r="Q32" i="22"/>
  <c r="Q37" i="22" s="1"/>
  <c r="L29" i="22"/>
  <c r="K29" i="22"/>
  <c r="J29" i="22"/>
  <c r="F29" i="22"/>
  <c r="E29" i="22"/>
  <c r="D29" i="22"/>
  <c r="C29" i="22"/>
  <c r="B29" i="22"/>
  <c r="Q28" i="22"/>
  <c r="P28" i="22"/>
  <c r="P27" i="22"/>
  <c r="Q27" i="22"/>
  <c r="P26" i="22"/>
  <c r="Q26" i="22"/>
  <c r="Q25" i="22"/>
  <c r="P25" i="22"/>
  <c r="P24" i="22"/>
  <c r="Q24" i="22"/>
  <c r="P23" i="22"/>
  <c r="Q23" i="22"/>
  <c r="P22" i="22"/>
  <c r="Q22" i="22"/>
  <c r="Q21" i="22"/>
  <c r="P21" i="22"/>
  <c r="Q20" i="22"/>
  <c r="P20" i="22"/>
  <c r="P19" i="22"/>
  <c r="Q19" i="22"/>
  <c r="P18" i="22"/>
  <c r="Q18" i="22"/>
  <c r="Q17" i="22"/>
  <c r="P17" i="22"/>
  <c r="P16" i="22"/>
  <c r="Q16" i="22"/>
  <c r="P15" i="22"/>
  <c r="Q15" i="22"/>
  <c r="P14" i="22"/>
  <c r="Q14" i="22"/>
  <c r="P13" i="22"/>
  <c r="Q13" i="22"/>
  <c r="Q12" i="22"/>
  <c r="P12" i="22"/>
  <c r="P11" i="22"/>
  <c r="Q11" i="22"/>
  <c r="P10" i="22"/>
  <c r="O37" i="21"/>
  <c r="Q36" i="21"/>
  <c r="Q35" i="21"/>
  <c r="Q34" i="21"/>
  <c r="Q33" i="21"/>
  <c r="Q32" i="21"/>
  <c r="L29" i="21"/>
  <c r="K29" i="21"/>
  <c r="J29" i="21"/>
  <c r="F29" i="21"/>
  <c r="E29" i="21"/>
  <c r="D29" i="21"/>
  <c r="C29" i="21"/>
  <c r="B29" i="21"/>
  <c r="P28" i="21"/>
  <c r="Q28" i="21"/>
  <c r="P27" i="21"/>
  <c r="Q27" i="21"/>
  <c r="Q26" i="21"/>
  <c r="P26" i="21"/>
  <c r="Q25" i="21"/>
  <c r="P25" i="21"/>
  <c r="P24" i="21"/>
  <c r="Q24" i="21"/>
  <c r="P23" i="21"/>
  <c r="Q23" i="21"/>
  <c r="Q22" i="21"/>
  <c r="P22" i="21"/>
  <c r="P21" i="21"/>
  <c r="Q21" i="21"/>
  <c r="P20" i="21"/>
  <c r="Q20" i="21"/>
  <c r="P19" i="21"/>
  <c r="Q19" i="21"/>
  <c r="P18" i="21"/>
  <c r="Q18" i="21"/>
  <c r="Q17" i="21"/>
  <c r="P17" i="21"/>
  <c r="P16" i="21"/>
  <c r="Q16" i="21"/>
  <c r="P15" i="21"/>
  <c r="Q15" i="21"/>
  <c r="Q14" i="21"/>
  <c r="P14" i="21"/>
  <c r="P13" i="21"/>
  <c r="Q13" i="21"/>
  <c r="P12" i="21"/>
  <c r="Q12" i="21"/>
  <c r="P11" i="21"/>
  <c r="Q11" i="21"/>
  <c r="Q10" i="21"/>
  <c r="P10" i="21"/>
  <c r="O37" i="20"/>
  <c r="Q36" i="20"/>
  <c r="Q35" i="20"/>
  <c r="Q37" i="20" s="1"/>
  <c r="Q34" i="20"/>
  <c r="Q33" i="20"/>
  <c r="Q32" i="20"/>
  <c r="L29" i="20"/>
  <c r="K29" i="20"/>
  <c r="J29" i="20"/>
  <c r="F29" i="20"/>
  <c r="E29" i="20"/>
  <c r="D29" i="20"/>
  <c r="C29" i="20"/>
  <c r="B29" i="20"/>
  <c r="P28" i="20"/>
  <c r="Q28" i="20"/>
  <c r="P27" i="20"/>
  <c r="Q27" i="20"/>
  <c r="Q26" i="20"/>
  <c r="P26" i="20"/>
  <c r="P25" i="20"/>
  <c r="Q25" i="20"/>
  <c r="P24" i="20"/>
  <c r="Q24" i="20"/>
  <c r="P23" i="20"/>
  <c r="Q23" i="20"/>
  <c r="Q22" i="20"/>
  <c r="P22" i="20"/>
  <c r="P21" i="20"/>
  <c r="Q21" i="20"/>
  <c r="P20" i="20"/>
  <c r="Q20" i="20"/>
  <c r="P19" i="20"/>
  <c r="Q19" i="20"/>
  <c r="Q18" i="20"/>
  <c r="P18" i="20"/>
  <c r="P17" i="20"/>
  <c r="Q17" i="20"/>
  <c r="P16" i="20"/>
  <c r="Q16" i="20"/>
  <c r="P15" i="20"/>
  <c r="Q15" i="20"/>
  <c r="P14" i="20"/>
  <c r="Q14" i="20"/>
  <c r="P13" i="20"/>
  <c r="Q13" i="20"/>
  <c r="P12" i="20"/>
  <c r="Q12" i="20"/>
  <c r="P11" i="20"/>
  <c r="Q11" i="20"/>
  <c r="P10" i="20"/>
  <c r="O37" i="19"/>
  <c r="Q36" i="19"/>
  <c r="Q35" i="19"/>
  <c r="Q34" i="19"/>
  <c r="Q33" i="19"/>
  <c r="Q32" i="19"/>
  <c r="L29" i="19"/>
  <c r="K29" i="19"/>
  <c r="J29" i="19"/>
  <c r="F29" i="19"/>
  <c r="E29" i="19"/>
  <c r="D29" i="19"/>
  <c r="C29" i="19"/>
  <c r="B29" i="19"/>
  <c r="Q28" i="19"/>
  <c r="P28" i="19"/>
  <c r="Q27" i="19"/>
  <c r="P27" i="19"/>
  <c r="P26" i="19"/>
  <c r="Q26" i="19"/>
  <c r="P25" i="19"/>
  <c r="Q25" i="19"/>
  <c r="P24" i="19"/>
  <c r="Q24" i="19"/>
  <c r="Q23" i="19"/>
  <c r="P23" i="19"/>
  <c r="P22" i="19"/>
  <c r="Q22" i="19"/>
  <c r="P21" i="19"/>
  <c r="Q21" i="19"/>
  <c r="Q20" i="19"/>
  <c r="P20" i="19"/>
  <c r="P19" i="19"/>
  <c r="Q19" i="19"/>
  <c r="P18" i="19"/>
  <c r="Q18" i="19"/>
  <c r="P17" i="19"/>
  <c r="Q17" i="19"/>
  <c r="P16" i="19"/>
  <c r="Q16" i="19"/>
  <c r="P15" i="19"/>
  <c r="Q15" i="19"/>
  <c r="P14" i="19"/>
  <c r="Q14" i="19"/>
  <c r="P13" i="19"/>
  <c r="Q13" i="19"/>
  <c r="Q12" i="19"/>
  <c r="P12" i="19"/>
  <c r="Q11" i="19"/>
  <c r="P11" i="19"/>
  <c r="P10" i="19"/>
  <c r="O37" i="18"/>
  <c r="Q36" i="18"/>
  <c r="Q35" i="18"/>
  <c r="Q34" i="18"/>
  <c r="Q37" i="18" s="1"/>
  <c r="Q33" i="18"/>
  <c r="Q32" i="18"/>
  <c r="L29" i="18"/>
  <c r="K29" i="18"/>
  <c r="J29" i="18"/>
  <c r="F29" i="18"/>
  <c r="E29" i="18"/>
  <c r="D29" i="18"/>
  <c r="C29" i="18"/>
  <c r="B29" i="18"/>
  <c r="P28" i="18"/>
  <c r="Q28" i="18"/>
  <c r="P27" i="18"/>
  <c r="Q27" i="18"/>
  <c r="P26" i="18"/>
  <c r="Q26" i="18"/>
  <c r="P25" i="18"/>
  <c r="Q25" i="18"/>
  <c r="P24" i="18"/>
  <c r="Q24" i="18"/>
  <c r="P23" i="18"/>
  <c r="Q23" i="18"/>
  <c r="P22" i="18"/>
  <c r="Q22" i="18"/>
  <c r="P21" i="18"/>
  <c r="Q21" i="18"/>
  <c r="P20" i="18"/>
  <c r="Q20" i="18"/>
  <c r="P19" i="18"/>
  <c r="Q19" i="18"/>
  <c r="P18" i="18"/>
  <c r="Q18" i="18"/>
  <c r="P17" i="18"/>
  <c r="Q17" i="18"/>
  <c r="P16" i="18"/>
  <c r="Q16" i="18"/>
  <c r="P15" i="18"/>
  <c r="Q15" i="18"/>
  <c r="P14" i="18"/>
  <c r="Q14" i="18"/>
  <c r="P13" i="18"/>
  <c r="Q13" i="18"/>
  <c r="P12" i="18"/>
  <c r="Q12" i="18"/>
  <c r="P11" i="18"/>
  <c r="Q11" i="18"/>
  <c r="Q10" i="18"/>
  <c r="P10" i="18"/>
  <c r="O37" i="24"/>
  <c r="Q36" i="24"/>
  <c r="Q35" i="24"/>
  <c r="Q34" i="24"/>
  <c r="Q33" i="24"/>
  <c r="Q32" i="24"/>
  <c r="Q37" i="24" s="1"/>
  <c r="L29" i="24"/>
  <c r="K29" i="24"/>
  <c r="J29" i="24"/>
  <c r="F29" i="24"/>
  <c r="E29" i="24"/>
  <c r="D29" i="24"/>
  <c r="C29" i="24"/>
  <c r="B29" i="24"/>
  <c r="P28" i="24"/>
  <c r="Q28" i="24"/>
  <c r="P27" i="24"/>
  <c r="Q27" i="24"/>
  <c r="P26" i="24"/>
  <c r="Q26" i="24"/>
  <c r="Q25" i="24"/>
  <c r="P25" i="24"/>
  <c r="Q24" i="24"/>
  <c r="P24" i="24"/>
  <c r="P23" i="24"/>
  <c r="Q23" i="24"/>
  <c r="P22" i="24"/>
  <c r="Q22" i="24"/>
  <c r="P21" i="24"/>
  <c r="Q21" i="24"/>
  <c r="P20" i="24"/>
  <c r="Q20" i="24"/>
  <c r="P19" i="24"/>
  <c r="Q19" i="24"/>
  <c r="P18" i="24"/>
  <c r="Q18" i="24"/>
  <c r="P17" i="24"/>
  <c r="Q17" i="24"/>
  <c r="Q16" i="24"/>
  <c r="P16" i="24"/>
  <c r="P15" i="24"/>
  <c r="Q15" i="24"/>
  <c r="P14" i="24"/>
  <c r="Q14" i="24"/>
  <c r="P13" i="24"/>
  <c r="Q13" i="24"/>
  <c r="P12" i="24"/>
  <c r="Q12" i="24"/>
  <c r="P11" i="24"/>
  <c r="Q11" i="24"/>
  <c r="P10" i="24"/>
  <c r="O37" i="17"/>
  <c r="Q36" i="17"/>
  <c r="Q35" i="17"/>
  <c r="Q34" i="17"/>
  <c r="Q37" i="17" s="1"/>
  <c r="Q33" i="17"/>
  <c r="Q32" i="17"/>
  <c r="L29" i="17"/>
  <c r="K29" i="17"/>
  <c r="J29" i="17"/>
  <c r="F29" i="17"/>
  <c r="E29" i="17"/>
  <c r="D29" i="17"/>
  <c r="C29" i="17"/>
  <c r="B29" i="17"/>
  <c r="P28" i="17"/>
  <c r="Q28" i="17"/>
  <c r="P27" i="17"/>
  <c r="Q27" i="17"/>
  <c r="P26" i="17"/>
  <c r="Q26" i="17"/>
  <c r="P25" i="17"/>
  <c r="Q25" i="17"/>
  <c r="P24" i="17"/>
  <c r="Q24" i="17"/>
  <c r="P23" i="17"/>
  <c r="Q23" i="17"/>
  <c r="Q22" i="17"/>
  <c r="P22" i="17"/>
  <c r="P21" i="17"/>
  <c r="Q21" i="17"/>
  <c r="P20" i="17"/>
  <c r="Q20" i="17"/>
  <c r="P19" i="17"/>
  <c r="Q19" i="17"/>
  <c r="P18" i="17"/>
  <c r="Q18" i="17"/>
  <c r="P17" i="17"/>
  <c r="Q17" i="17"/>
  <c r="P16" i="17"/>
  <c r="Q16" i="17"/>
  <c r="P15" i="17"/>
  <c r="Q15" i="17"/>
  <c r="P14" i="17"/>
  <c r="Q14" i="17"/>
  <c r="P13" i="17"/>
  <c r="Q13" i="17"/>
  <c r="P12" i="17"/>
  <c r="Q12" i="17"/>
  <c r="P11" i="17"/>
  <c r="Q11" i="17"/>
  <c r="Q10" i="17"/>
  <c r="P10" i="17"/>
  <c r="O37" i="16"/>
  <c r="Q36" i="16"/>
  <c r="Q35" i="16"/>
  <c r="Q34" i="16"/>
  <c r="Q33" i="16"/>
  <c r="Q32" i="16"/>
  <c r="L29" i="16"/>
  <c r="K29" i="16"/>
  <c r="J29" i="16"/>
  <c r="F29" i="16"/>
  <c r="E29" i="16"/>
  <c r="D29" i="16"/>
  <c r="C29" i="16"/>
  <c r="B29" i="16"/>
  <c r="Q28" i="16"/>
  <c r="P28" i="16"/>
  <c r="P27" i="16"/>
  <c r="Q27" i="16"/>
  <c r="P26" i="16"/>
  <c r="Q26" i="16"/>
  <c r="Q25" i="16"/>
  <c r="P25" i="16"/>
  <c r="P24" i="16"/>
  <c r="Q24" i="16"/>
  <c r="P23" i="16"/>
  <c r="Q23" i="16"/>
  <c r="P22" i="16"/>
  <c r="Q22" i="16"/>
  <c r="P21" i="16"/>
  <c r="Q21" i="16"/>
  <c r="P20" i="16"/>
  <c r="Q20" i="16"/>
  <c r="P19" i="16"/>
  <c r="Q19" i="16"/>
  <c r="P18" i="16"/>
  <c r="Q18" i="16"/>
  <c r="Q17" i="16"/>
  <c r="P17" i="16"/>
  <c r="P16" i="16"/>
  <c r="Q16" i="16"/>
  <c r="P15" i="16"/>
  <c r="Q15" i="16"/>
  <c r="P14" i="16"/>
  <c r="Q14" i="16"/>
  <c r="P13" i="16"/>
  <c r="Q13" i="16"/>
  <c r="Q12" i="16"/>
  <c r="P12" i="16"/>
  <c r="P11" i="16"/>
  <c r="P29" i="16" s="1"/>
  <c r="P38" i="16" s="1"/>
  <c r="P42" i="16" s="1"/>
  <c r="Q11" i="16"/>
  <c r="P10" i="16"/>
  <c r="O37" i="15"/>
  <c r="Q36" i="15"/>
  <c r="Q35" i="15"/>
  <c r="Q34" i="15"/>
  <c r="Q33" i="15"/>
  <c r="Q32" i="15"/>
  <c r="L29" i="15"/>
  <c r="K29" i="15"/>
  <c r="J29" i="15"/>
  <c r="F29" i="15"/>
  <c r="E29" i="15"/>
  <c r="D29" i="15"/>
  <c r="C29" i="15"/>
  <c r="B29" i="15"/>
  <c r="P28" i="15"/>
  <c r="Q28" i="15"/>
  <c r="P27" i="15"/>
  <c r="Q27" i="15"/>
  <c r="P26" i="15"/>
  <c r="Q26" i="15"/>
  <c r="P25" i="15"/>
  <c r="Q25" i="15"/>
  <c r="Q24" i="15"/>
  <c r="P24" i="15"/>
  <c r="P23" i="15"/>
  <c r="Q23" i="15"/>
  <c r="P22" i="15"/>
  <c r="Q22" i="15"/>
  <c r="P21" i="15"/>
  <c r="Q21" i="15"/>
  <c r="P20" i="15"/>
  <c r="Q20" i="15"/>
  <c r="P19" i="15"/>
  <c r="Q19" i="15"/>
  <c r="P18" i="15"/>
  <c r="Q18" i="15"/>
  <c r="Q17" i="15"/>
  <c r="P17" i="15"/>
  <c r="Q16" i="15"/>
  <c r="P16" i="15"/>
  <c r="P15" i="15"/>
  <c r="Q15" i="15"/>
  <c r="P14" i="15"/>
  <c r="Q14" i="15"/>
  <c r="P13" i="15"/>
  <c r="Q13" i="15"/>
  <c r="P12" i="15"/>
  <c r="Q12" i="15"/>
  <c r="P11" i="15"/>
  <c r="Q11" i="15"/>
  <c r="P10" i="15"/>
  <c r="O29" i="15"/>
  <c r="O38" i="15" s="1"/>
  <c r="O37" i="14"/>
  <c r="Q36" i="14"/>
  <c r="Q35" i="14"/>
  <c r="Q34" i="14"/>
  <c r="Q33" i="14"/>
  <c r="Q32" i="14"/>
  <c r="L29" i="14"/>
  <c r="K29" i="14"/>
  <c r="J29" i="14"/>
  <c r="F29" i="14"/>
  <c r="E29" i="14"/>
  <c r="D29" i="14"/>
  <c r="C29" i="14"/>
  <c r="B29" i="14"/>
  <c r="P28" i="14"/>
  <c r="Q28" i="14"/>
  <c r="P27" i="14"/>
  <c r="Q27" i="14"/>
  <c r="P26" i="14"/>
  <c r="Q26" i="14"/>
  <c r="P25" i="14"/>
  <c r="Q25" i="14"/>
  <c r="P24" i="14"/>
  <c r="Q24" i="14"/>
  <c r="P23" i="14"/>
  <c r="Q23" i="14"/>
  <c r="Q22" i="14"/>
  <c r="P22" i="14"/>
  <c r="P21" i="14"/>
  <c r="Q21" i="14"/>
  <c r="P20" i="14"/>
  <c r="Q20" i="14"/>
  <c r="Q19" i="14"/>
  <c r="P19" i="14"/>
  <c r="P18" i="14"/>
  <c r="Q18" i="14"/>
  <c r="P17" i="14"/>
  <c r="Q17" i="14"/>
  <c r="P16" i="14"/>
  <c r="Q16" i="14"/>
  <c r="P15" i="14"/>
  <c r="Q15" i="14"/>
  <c r="Q14" i="14"/>
  <c r="P14" i="14"/>
  <c r="P13" i="14"/>
  <c r="Q13" i="14"/>
  <c r="P12" i="14"/>
  <c r="Q12" i="14"/>
  <c r="Q11" i="14"/>
  <c r="P11" i="14"/>
  <c r="P10" i="14"/>
  <c r="Q10" i="14"/>
  <c r="O42" i="15" l="1"/>
  <c r="E12" i="13"/>
  <c r="Q29" i="14"/>
  <c r="Q29" i="61"/>
  <c r="P29" i="15"/>
  <c r="P38" i="15" s="1"/>
  <c r="P42" i="15" s="1"/>
  <c r="O29" i="18"/>
  <c r="O38" i="18" s="1"/>
  <c r="O42" i="18" s="1"/>
  <c r="O29" i="22"/>
  <c r="O38" i="22" s="1"/>
  <c r="O42" i="22" s="1"/>
  <c r="Q29" i="23"/>
  <c r="P29" i="26"/>
  <c r="P38" i="26" s="1"/>
  <c r="P42" i="26" s="1"/>
  <c r="Q37" i="29"/>
  <c r="P29" i="32"/>
  <c r="P38" i="32" s="1"/>
  <c r="P42" i="32" s="1"/>
  <c r="O29" i="34"/>
  <c r="O38" i="34" s="1"/>
  <c r="O42" i="34" s="1"/>
  <c r="O29" i="40"/>
  <c r="O38" i="40" s="1"/>
  <c r="O42" i="40" s="1"/>
  <c r="Q37" i="40"/>
  <c r="Q37" i="68"/>
  <c r="P29" i="58"/>
  <c r="P38" i="58" s="1"/>
  <c r="P42" i="58" s="1"/>
  <c r="Q37" i="65"/>
  <c r="Q37" i="37"/>
  <c r="O29" i="26"/>
  <c r="O38" i="26" s="1"/>
  <c r="O42" i="26" s="1"/>
  <c r="P29" i="30"/>
  <c r="P38" i="30" s="1"/>
  <c r="P42" i="30" s="1"/>
  <c r="O29" i="17"/>
  <c r="O38" i="17" s="1"/>
  <c r="O42" i="17" s="1"/>
  <c r="P29" i="18"/>
  <c r="P38" i="18" s="1"/>
  <c r="P42" i="18" s="1"/>
  <c r="O29" i="20"/>
  <c r="O38" i="20" s="1"/>
  <c r="O42" i="20" s="1"/>
  <c r="P29" i="20"/>
  <c r="P38" i="20" s="1"/>
  <c r="P42" i="20" s="1"/>
  <c r="P29" i="21"/>
  <c r="P38" i="21" s="1"/>
  <c r="P42" i="21" s="1"/>
  <c r="P29" i="22"/>
  <c r="P38" i="22" s="1"/>
  <c r="P42" i="22" s="1"/>
  <c r="Q37" i="25"/>
  <c r="O29" i="28"/>
  <c r="O38" i="28" s="1"/>
  <c r="O42" i="28" s="1"/>
  <c r="Q37" i="31"/>
  <c r="P29" i="34"/>
  <c r="P38" i="34" s="1"/>
  <c r="P42" i="34" s="1"/>
  <c r="O29" i="35"/>
  <c r="O38" i="35" s="1"/>
  <c r="O42" i="35" s="1"/>
  <c r="P29" i="40"/>
  <c r="P38" i="40" s="1"/>
  <c r="P42" i="40" s="1"/>
  <c r="O29" i="54"/>
  <c r="O38" i="54" s="1"/>
  <c r="O42" i="54" s="1"/>
  <c r="O29" i="68"/>
  <c r="O38" i="68" s="1"/>
  <c r="O42" i="68" s="1"/>
  <c r="Q37" i="57"/>
  <c r="O29" i="65"/>
  <c r="O38" i="65" s="1"/>
  <c r="O42" i="65" s="1"/>
  <c r="Q37" i="38"/>
  <c r="P29" i="35"/>
  <c r="P38" i="35" s="1"/>
  <c r="P42" i="35" s="1"/>
  <c r="O29" i="56"/>
  <c r="O38" i="56" s="1"/>
  <c r="O42" i="56" s="1"/>
  <c r="O29" i="63"/>
  <c r="O38" i="63" s="1"/>
  <c r="O42" i="63" s="1"/>
  <c r="Q37" i="14"/>
  <c r="Q37" i="16"/>
  <c r="O29" i="24"/>
  <c r="O38" i="24" s="1"/>
  <c r="O42" i="24" s="1"/>
  <c r="O29" i="19"/>
  <c r="O38" i="19" s="1"/>
  <c r="O42" i="19" s="1"/>
  <c r="Q37" i="19"/>
  <c r="Q10" i="20"/>
  <c r="O29" i="21"/>
  <c r="O38" i="21" s="1"/>
  <c r="O42" i="21" s="1"/>
  <c r="P29" i="23"/>
  <c r="P38" i="23" s="1"/>
  <c r="P42" i="23" s="1"/>
  <c r="P29" i="25"/>
  <c r="P38" i="25" s="1"/>
  <c r="P42" i="25" s="1"/>
  <c r="Q37" i="27"/>
  <c r="Q10" i="28"/>
  <c r="P29" i="31"/>
  <c r="P38" i="31" s="1"/>
  <c r="P42" i="31" s="1"/>
  <c r="Q37" i="34"/>
  <c r="O29" i="36"/>
  <c r="O38" i="36" s="1"/>
  <c r="O42" i="36" s="1"/>
  <c r="O29" i="67"/>
  <c r="O38" i="67" s="1"/>
  <c r="O42" i="67" s="1"/>
  <c r="Q37" i="67"/>
  <c r="P29" i="56"/>
  <c r="P38" i="56" s="1"/>
  <c r="P42" i="56" s="1"/>
  <c r="O29" i="57"/>
  <c r="O38" i="57" s="1"/>
  <c r="O42" i="57" s="1"/>
  <c r="P29" i="60"/>
  <c r="P38" i="60" s="1"/>
  <c r="P42" i="60" s="1"/>
  <c r="P29" i="62"/>
  <c r="P38" i="62" s="1"/>
  <c r="P42" i="62" s="1"/>
  <c r="P29" i="63"/>
  <c r="P38" i="63" s="1"/>
  <c r="P42" i="63" s="1"/>
  <c r="O29" i="64"/>
  <c r="O38" i="64" s="1"/>
  <c r="O42" i="64" s="1"/>
  <c r="P29" i="64"/>
  <c r="P38" i="64" s="1"/>
  <c r="P42" i="64" s="1"/>
  <c r="O29" i="25"/>
  <c r="O38" i="25" s="1"/>
  <c r="O42" i="25" s="1"/>
  <c r="O29" i="31"/>
  <c r="O38" i="31" s="1"/>
  <c r="O42" i="31" s="1"/>
  <c r="O29" i="16"/>
  <c r="O38" i="16" s="1"/>
  <c r="O42" i="16" s="1"/>
  <c r="P29" i="19"/>
  <c r="P38" i="19" s="1"/>
  <c r="P42" i="19" s="1"/>
  <c r="O29" i="27"/>
  <c r="O38" i="27" s="1"/>
  <c r="O42" i="27" s="1"/>
  <c r="O29" i="33"/>
  <c r="O38" i="33" s="1"/>
  <c r="O42" i="33" s="1"/>
  <c r="P29" i="36"/>
  <c r="P38" i="36" s="1"/>
  <c r="P42" i="36" s="1"/>
  <c r="P29" i="54"/>
  <c r="P38" i="54" s="1"/>
  <c r="P42" i="54" s="1"/>
  <c r="P29" i="67"/>
  <c r="P38" i="67" s="1"/>
  <c r="P42" i="67" s="1"/>
  <c r="Q37" i="55"/>
  <c r="P29" i="57"/>
  <c r="P38" i="57" s="1"/>
  <c r="P42" i="57" s="1"/>
  <c r="Q37" i="62"/>
  <c r="O29" i="37"/>
  <c r="O38" i="37" s="1"/>
  <c r="O42" i="37" s="1"/>
  <c r="O29" i="14"/>
  <c r="O38" i="14" s="1"/>
  <c r="O29" i="59"/>
  <c r="O38" i="59" s="1"/>
  <c r="O42" i="59" s="1"/>
  <c r="P29" i="65"/>
  <c r="P38" i="65" s="1"/>
  <c r="P42" i="65" s="1"/>
  <c r="Q37" i="21"/>
  <c r="O29" i="23"/>
  <c r="O38" i="23" s="1"/>
  <c r="O42" i="23" s="1"/>
  <c r="P29" i="27"/>
  <c r="P38" i="27" s="1"/>
  <c r="P42" i="27" s="1"/>
  <c r="P29" i="33"/>
  <c r="P38" i="33" s="1"/>
  <c r="P42" i="33" s="1"/>
  <c r="Q37" i="35"/>
  <c r="Q37" i="56"/>
  <c r="P29" i="59"/>
  <c r="P38" i="59" s="1"/>
  <c r="P42" i="59" s="1"/>
  <c r="Q37" i="59"/>
  <c r="O29" i="61"/>
  <c r="O38" i="61" s="1"/>
  <c r="O42" i="61" s="1"/>
  <c r="P29" i="61"/>
  <c r="P38" i="61" s="1"/>
  <c r="P42" i="61" s="1"/>
  <c r="Q37" i="63"/>
  <c r="P29" i="37"/>
  <c r="P38" i="37" s="1"/>
  <c r="P42" i="37" s="1"/>
  <c r="P29" i="17"/>
  <c r="P38" i="17" s="1"/>
  <c r="P42" i="17" s="1"/>
  <c r="P29" i="68"/>
  <c r="P38" i="68" s="1"/>
  <c r="P42" i="68" s="1"/>
  <c r="O29" i="60"/>
  <c r="O38" i="60" s="1"/>
  <c r="O42" i="60" s="1"/>
  <c r="O29" i="62"/>
  <c r="O38" i="62" s="1"/>
  <c r="O42" i="62" s="1"/>
  <c r="P29" i="14"/>
  <c r="P38" i="14" s="1"/>
  <c r="P42" i="14" s="1"/>
  <c r="Q37" i="15"/>
  <c r="P29" i="24"/>
  <c r="P38" i="24" s="1"/>
  <c r="P42" i="24" s="1"/>
  <c r="Q29" i="21"/>
  <c r="Q37" i="23"/>
  <c r="Q37" i="26"/>
  <c r="O29" i="29"/>
  <c r="O38" i="29" s="1"/>
  <c r="O42" i="29" s="1"/>
  <c r="O29" i="30"/>
  <c r="O38" i="30" s="1"/>
  <c r="O42" i="30" s="1"/>
  <c r="Q37" i="32"/>
  <c r="O29" i="55"/>
  <c r="O38" i="55" s="1"/>
  <c r="O42" i="55" s="1"/>
  <c r="Q29" i="57"/>
  <c r="Q38" i="57" s="1"/>
  <c r="Q42" i="57" s="1"/>
  <c r="Q37" i="58"/>
  <c r="Q37" i="61"/>
  <c r="O29" i="66"/>
  <c r="O38" i="66" s="1"/>
  <c r="O42" i="66" s="1"/>
  <c r="Q37" i="66"/>
  <c r="O29" i="38"/>
  <c r="O38" i="38" s="1"/>
  <c r="O42" i="38" s="1"/>
  <c r="Q10" i="38"/>
  <c r="Q29" i="38" s="1"/>
  <c r="Q38" i="38" s="1"/>
  <c r="Q42" i="38" s="1"/>
  <c r="Q10" i="37"/>
  <c r="Q29" i="37" s="1"/>
  <c r="Q38" i="37" s="1"/>
  <c r="Q42" i="37" s="1"/>
  <c r="Q13" i="66"/>
  <c r="Q29" i="66" s="1"/>
  <c r="Q10" i="65"/>
  <c r="Q29" i="65" s="1"/>
  <c r="Q29" i="64"/>
  <c r="Q38" i="64" s="1"/>
  <c r="Q42" i="64" s="1"/>
  <c r="Q10" i="63"/>
  <c r="Q29" i="63" s="1"/>
  <c r="Q38" i="63" s="1"/>
  <c r="Q42" i="63" s="1"/>
  <c r="Q10" i="62"/>
  <c r="Q29" i="62" s="1"/>
  <c r="Q38" i="62" s="1"/>
  <c r="Q42" i="62" s="1"/>
  <c r="Q10" i="60"/>
  <c r="Q29" i="60" s="1"/>
  <c r="Q38" i="60" s="1"/>
  <c r="Q42" i="60" s="1"/>
  <c r="Q12" i="59"/>
  <c r="Q29" i="59" s="1"/>
  <c r="Q38" i="59" s="1"/>
  <c r="Q42" i="59" s="1"/>
  <c r="Q10" i="58"/>
  <c r="Q29" i="58" s="1"/>
  <c r="Q38" i="58" s="1"/>
  <c r="Q42" i="58" s="1"/>
  <c r="Q10" i="56"/>
  <c r="Q29" i="56" s="1"/>
  <c r="Q38" i="56" s="1"/>
  <c r="Q42" i="56" s="1"/>
  <c r="Q10" i="55"/>
  <c r="Q29" i="55" s="1"/>
  <c r="Q10" i="68"/>
  <c r="Q29" i="68" s="1"/>
  <c r="Q38" i="68" s="1"/>
  <c r="Q42" i="68" s="1"/>
  <c r="Q13" i="67"/>
  <c r="Q29" i="67" s="1"/>
  <c r="Q38" i="67" s="1"/>
  <c r="Q42" i="67" s="1"/>
  <c r="Q11" i="54"/>
  <c r="Q29" i="54" s="1"/>
  <c r="Q38" i="54" s="1"/>
  <c r="Q42" i="54" s="1"/>
  <c r="Q10" i="40"/>
  <c r="Q29" i="40" s="1"/>
  <c r="Q38" i="40" s="1"/>
  <c r="Q42" i="40" s="1"/>
  <c r="Q10" i="36"/>
  <c r="Q29" i="36" s="1"/>
  <c r="Q38" i="36" s="1"/>
  <c r="Q42" i="36" s="1"/>
  <c r="Q10" i="35"/>
  <c r="Q29" i="35" s="1"/>
  <c r="Q38" i="35" s="1"/>
  <c r="Q42" i="35" s="1"/>
  <c r="Q10" i="34"/>
  <c r="Q29" i="34" s="1"/>
  <c r="Q38" i="34" s="1"/>
  <c r="Q42" i="34" s="1"/>
  <c r="Q10" i="33"/>
  <c r="Q29" i="33" s="1"/>
  <c r="Q38" i="33" s="1"/>
  <c r="Q42" i="33" s="1"/>
  <c r="Q10" i="32"/>
  <c r="Q29" i="32" s="1"/>
  <c r="Q38" i="32" s="1"/>
  <c r="Q42" i="32" s="1"/>
  <c r="Q10" i="31"/>
  <c r="Q29" i="31" s="1"/>
  <c r="Q38" i="31" s="1"/>
  <c r="Q42" i="31" s="1"/>
  <c r="Q29" i="30"/>
  <c r="Q38" i="30" s="1"/>
  <c r="Q42" i="30" s="1"/>
  <c r="Q10" i="29"/>
  <c r="Q29" i="29" s="1"/>
  <c r="Q38" i="29" s="1"/>
  <c r="Q42" i="29" s="1"/>
  <c r="Q29" i="28"/>
  <c r="Q38" i="28" s="1"/>
  <c r="Q42" i="28" s="1"/>
  <c r="Q10" i="27"/>
  <c r="Q29" i="27" s="1"/>
  <c r="Q38" i="27" s="1"/>
  <c r="Q42" i="27" s="1"/>
  <c r="Q10" i="26"/>
  <c r="Q29" i="26" s="1"/>
  <c r="Q38" i="26" s="1"/>
  <c r="Q42" i="26" s="1"/>
  <c r="Q10" i="25"/>
  <c r="Q29" i="25" s="1"/>
  <c r="Q38" i="25" s="1"/>
  <c r="Q42" i="25" s="1"/>
  <c r="Q10" i="22"/>
  <c r="Q29" i="22" s="1"/>
  <c r="Q38" i="22" s="1"/>
  <c r="Q42" i="22" s="1"/>
  <c r="Q29" i="20"/>
  <c r="Q38" i="20" s="1"/>
  <c r="Q42" i="20" s="1"/>
  <c r="Q10" i="19"/>
  <c r="Q29" i="19" s="1"/>
  <c r="Q38" i="19" s="1"/>
  <c r="Q42" i="19" s="1"/>
  <c r="Q29" i="18"/>
  <c r="Q38" i="18" s="1"/>
  <c r="Q42" i="18" s="1"/>
  <c r="Q10" i="24"/>
  <c r="Q29" i="24" s="1"/>
  <c r="Q38" i="24" s="1"/>
  <c r="Q42" i="24" s="1"/>
  <c r="Q29" i="17"/>
  <c r="Q38" i="17" s="1"/>
  <c r="Q42" i="17" s="1"/>
  <c r="Q10" i="16"/>
  <c r="Q29" i="16" s="1"/>
  <c r="Q38" i="16" s="1"/>
  <c r="Q42" i="16" s="1"/>
  <c r="Q10" i="15"/>
  <c r="Q29" i="15" s="1"/>
  <c r="B38" i="13"/>
  <c r="B37" i="13"/>
  <c r="I37" i="13" s="1"/>
  <c r="B36" i="13"/>
  <c r="A37" i="13"/>
  <c r="A36" i="13"/>
  <c r="Q33" i="10"/>
  <c r="Q34" i="10"/>
  <c r="Q35" i="10"/>
  <c r="Q36" i="10"/>
  <c r="Q32" i="10"/>
  <c r="Q37" i="10" s="1"/>
  <c r="Q24" i="10"/>
  <c r="L9" i="13"/>
  <c r="Q32" i="9"/>
  <c r="Q33" i="9"/>
  <c r="Q37" i="9" s="1"/>
  <c r="Q34" i="9"/>
  <c r="Q35" i="9"/>
  <c r="Q18" i="9"/>
  <c r="B11" i="13"/>
  <c r="L11" i="13" s="1"/>
  <c r="B49" i="13"/>
  <c r="B48" i="13"/>
  <c r="K48" i="13" s="1"/>
  <c r="B47" i="13"/>
  <c r="N47" i="13" s="1"/>
  <c r="B46" i="13"/>
  <c r="B45" i="13"/>
  <c r="N45" i="13" s="1"/>
  <c r="B44" i="13"/>
  <c r="B43" i="13"/>
  <c r="D43" i="13" s="1"/>
  <c r="B42" i="13"/>
  <c r="K42" i="13" s="1"/>
  <c r="B41" i="13"/>
  <c r="B40" i="13"/>
  <c r="B39" i="13"/>
  <c r="B35" i="13"/>
  <c r="D35" i="13" s="1"/>
  <c r="B34" i="13"/>
  <c r="B51" i="13"/>
  <c r="B50" i="13"/>
  <c r="J50" i="13" s="1"/>
  <c r="B33" i="13"/>
  <c r="B32" i="13"/>
  <c r="B31" i="13"/>
  <c r="B30" i="13"/>
  <c r="B29" i="13"/>
  <c r="F29" i="13" s="1"/>
  <c r="B28" i="13"/>
  <c r="B27" i="13"/>
  <c r="P27" i="13" s="1"/>
  <c r="B26" i="13"/>
  <c r="B25" i="13"/>
  <c r="B24" i="13"/>
  <c r="B23" i="13"/>
  <c r="B22" i="13"/>
  <c r="M22" i="13" s="1"/>
  <c r="B15" i="13"/>
  <c r="E15" i="13" s="1"/>
  <c r="B21" i="13"/>
  <c r="B20" i="13"/>
  <c r="K20" i="13" s="1"/>
  <c r="B19" i="13"/>
  <c r="B18" i="13"/>
  <c r="M18" i="13" s="1"/>
  <c r="B17" i="13"/>
  <c r="B16" i="13"/>
  <c r="B14" i="13"/>
  <c r="L14" i="13" s="1"/>
  <c r="B13" i="13"/>
  <c r="L13" i="13" s="1"/>
  <c r="B12" i="13"/>
  <c r="L12" i="13" s="1"/>
  <c r="B10" i="13"/>
  <c r="M10" i="13" s="1"/>
  <c r="P10" i="10"/>
  <c r="P11" i="10"/>
  <c r="Q10" i="10"/>
  <c r="Q17" i="10"/>
  <c r="Q11" i="10"/>
  <c r="P9" i="13"/>
  <c r="O9" i="13"/>
  <c r="N9" i="13"/>
  <c r="B9" i="13"/>
  <c r="M9" i="13" s="1"/>
  <c r="A49" i="13"/>
  <c r="A48" i="13"/>
  <c r="A47" i="13"/>
  <c r="A46" i="13"/>
  <c r="A45" i="13"/>
  <c r="A44" i="13"/>
  <c r="A43" i="13"/>
  <c r="A42" i="13"/>
  <c r="A41" i="13"/>
  <c r="A40" i="13"/>
  <c r="A39" i="13"/>
  <c r="A38" i="13"/>
  <c r="A35" i="13"/>
  <c r="A34" i="13"/>
  <c r="K9" i="13"/>
  <c r="J9" i="13"/>
  <c r="I9" i="13"/>
  <c r="O37" i="10"/>
  <c r="O37" i="9"/>
  <c r="D9" i="13" s="1"/>
  <c r="A2" i="13"/>
  <c r="H2" i="13"/>
  <c r="Q12" i="10"/>
  <c r="Q13" i="10"/>
  <c r="Q14" i="10"/>
  <c r="Q15" i="10"/>
  <c r="Q16" i="10"/>
  <c r="Q18" i="10"/>
  <c r="Q19" i="10"/>
  <c r="Q20" i="10"/>
  <c r="Q21" i="10"/>
  <c r="Q22" i="10"/>
  <c r="Q23" i="10"/>
  <c r="Q25" i="10"/>
  <c r="Q26" i="10"/>
  <c r="Q27" i="10"/>
  <c r="Q28" i="10"/>
  <c r="P12" i="10"/>
  <c r="P13" i="10"/>
  <c r="P14" i="10"/>
  <c r="P15" i="10"/>
  <c r="P16" i="10"/>
  <c r="P17" i="10"/>
  <c r="P18" i="10"/>
  <c r="P19" i="10"/>
  <c r="P20" i="10"/>
  <c r="P21" i="10"/>
  <c r="P22" i="10"/>
  <c r="P23" i="10"/>
  <c r="P24" i="10"/>
  <c r="P25" i="10"/>
  <c r="P26" i="10"/>
  <c r="P27" i="10"/>
  <c r="P28" i="10"/>
  <c r="O10" i="9"/>
  <c r="Q10" i="9" s="1"/>
  <c r="O17" i="9"/>
  <c r="Q17" i="9" s="1"/>
  <c r="O11" i="9"/>
  <c r="Q11" i="9"/>
  <c r="O12" i="9"/>
  <c r="Q12" i="9" s="1"/>
  <c r="O13" i="9"/>
  <c r="O14" i="9"/>
  <c r="O15" i="9"/>
  <c r="Q15" i="9" s="1"/>
  <c r="O16" i="9"/>
  <c r="Q16" i="9" s="1"/>
  <c r="O18" i="9"/>
  <c r="O19" i="9"/>
  <c r="Q19" i="9" s="1"/>
  <c r="O20" i="9"/>
  <c r="Q20" i="9"/>
  <c r="O21" i="9"/>
  <c r="Q21" i="9" s="1"/>
  <c r="O22" i="9"/>
  <c r="Q22" i="9" s="1"/>
  <c r="O23" i="9"/>
  <c r="Q23" i="9" s="1"/>
  <c r="O24" i="9"/>
  <c r="Q24" i="9" s="1"/>
  <c r="O25" i="9"/>
  <c r="Q25" i="9"/>
  <c r="O26" i="9"/>
  <c r="Q26" i="9" s="1"/>
  <c r="A51" i="13"/>
  <c r="A50" i="13"/>
  <c r="A33" i="13"/>
  <c r="A32" i="13"/>
  <c r="A31" i="13"/>
  <c r="A30" i="13"/>
  <c r="A29" i="13"/>
  <c r="A28" i="13"/>
  <c r="A27" i="13"/>
  <c r="A26" i="13"/>
  <c r="A25" i="13"/>
  <c r="A24" i="13"/>
  <c r="A23" i="13"/>
  <c r="A22" i="13"/>
  <c r="A15" i="13"/>
  <c r="A21" i="13"/>
  <c r="A20" i="13"/>
  <c r="A19" i="13"/>
  <c r="A18" i="13"/>
  <c r="A17" i="13"/>
  <c r="A16" i="13"/>
  <c r="A14" i="13"/>
  <c r="A13" i="13"/>
  <c r="A12" i="13"/>
  <c r="A11" i="13"/>
  <c r="A10" i="13"/>
  <c r="P10" i="9"/>
  <c r="P11" i="9"/>
  <c r="P12" i="9"/>
  <c r="P13" i="9"/>
  <c r="P14" i="9"/>
  <c r="P15" i="9"/>
  <c r="P16" i="9"/>
  <c r="P17" i="9"/>
  <c r="P18" i="9"/>
  <c r="P19" i="9"/>
  <c r="P20" i="9"/>
  <c r="P21" i="9"/>
  <c r="P22" i="9"/>
  <c r="P23" i="9"/>
  <c r="P24" i="9"/>
  <c r="P25" i="9"/>
  <c r="P26" i="9"/>
  <c r="A9" i="13"/>
  <c r="B29" i="10"/>
  <c r="C29" i="10"/>
  <c r="D29" i="10"/>
  <c r="E29" i="10"/>
  <c r="F29" i="10"/>
  <c r="J29" i="10"/>
  <c r="K29" i="10"/>
  <c r="L29" i="10"/>
  <c r="B27" i="9"/>
  <c r="C27" i="9"/>
  <c r="D27" i="9"/>
  <c r="E27" i="9"/>
  <c r="F27" i="9"/>
  <c r="J27" i="9"/>
  <c r="K27" i="9"/>
  <c r="L27" i="9"/>
  <c r="J18" i="13"/>
  <c r="H48" i="13"/>
  <c r="E51" i="13"/>
  <c r="O51" i="13"/>
  <c r="C23" i="13"/>
  <c r="K25" i="13"/>
  <c r="I23" i="13"/>
  <c r="N23" i="13"/>
  <c r="D27" i="13"/>
  <c r="I35" i="13"/>
  <c r="H27" i="13"/>
  <c r="C51" i="13"/>
  <c r="K51" i="13"/>
  <c r="M51" i="13"/>
  <c r="F51" i="13"/>
  <c r="N43" i="13"/>
  <c r="M43" i="13"/>
  <c r="F43" i="13"/>
  <c r="K43" i="13"/>
  <c r="I31" i="13"/>
  <c r="O35" i="13"/>
  <c r="P16" i="13"/>
  <c r="J16" i="13"/>
  <c r="C13" i="13"/>
  <c r="M13" i="13"/>
  <c r="C35" i="13"/>
  <c r="C46" i="13"/>
  <c r="E43" i="13"/>
  <c r="C40" i="13"/>
  <c r="P46" i="13"/>
  <c r="F42" i="13"/>
  <c r="E40" i="13"/>
  <c r="M40" i="13"/>
  <c r="N30" i="13"/>
  <c r="P40" i="13"/>
  <c r="I40" i="13"/>
  <c r="D48" i="13"/>
  <c r="D40" i="13"/>
  <c r="K40" i="13"/>
  <c r="N27" i="13"/>
  <c r="H9" i="13"/>
  <c r="J42" i="13"/>
  <c r="I46" i="13"/>
  <c r="C43" i="13"/>
  <c r="P43" i="13"/>
  <c r="I51" i="13"/>
  <c r="D51" i="13"/>
  <c r="I43" i="13"/>
  <c r="H33" i="13"/>
  <c r="O43" i="13"/>
  <c r="N42" i="13"/>
  <c r="J46" i="13"/>
  <c r="E42" i="13"/>
  <c r="N51" i="13"/>
  <c r="M32" i="13"/>
  <c r="M19" i="13"/>
  <c r="K30" i="13"/>
  <c r="C50" i="13"/>
  <c r="P24" i="13"/>
  <c r="H51" i="13" l="1"/>
  <c r="J51" i="13"/>
  <c r="H43" i="13"/>
  <c r="J43" i="13"/>
  <c r="H40" i="13"/>
  <c r="L36" i="13"/>
  <c r="E27" i="13"/>
  <c r="O42" i="14"/>
  <c r="E11" i="13"/>
  <c r="F23" i="13"/>
  <c r="Q29" i="10"/>
  <c r="Q38" i="10" s="1"/>
  <c r="Q42" i="10" s="1"/>
  <c r="Q38" i="66"/>
  <c r="Q42" i="66" s="1"/>
  <c r="Q38" i="23"/>
  <c r="Q42" i="23" s="1"/>
  <c r="Q38" i="15"/>
  <c r="Q42" i="15" s="1"/>
  <c r="Q38" i="55"/>
  <c r="Q42" i="55" s="1"/>
  <c r="Q38" i="61"/>
  <c r="Q42" i="61" s="1"/>
  <c r="P27" i="9"/>
  <c r="P38" i="9" s="1"/>
  <c r="F9" i="13" s="1"/>
  <c r="P29" i="10"/>
  <c r="P38" i="10" s="1"/>
  <c r="P42" i="10" s="1"/>
  <c r="Q38" i="65"/>
  <c r="Q42" i="65" s="1"/>
  <c r="Q38" i="21"/>
  <c r="Q42" i="21" s="1"/>
  <c r="Q38" i="14"/>
  <c r="Q42" i="14" s="1"/>
  <c r="O47" i="13"/>
  <c r="M47" i="13"/>
  <c r="F47" i="13"/>
  <c r="I47" i="13"/>
  <c r="H47" i="13"/>
  <c r="C47" i="13"/>
  <c r="C37" i="13"/>
  <c r="J37" i="13"/>
  <c r="E37" i="13"/>
  <c r="E20" i="13"/>
  <c r="M20" i="13"/>
  <c r="N33" i="13"/>
  <c r="L33" i="13"/>
  <c r="G33" i="13"/>
  <c r="M35" i="13"/>
  <c r="G35" i="13"/>
  <c r="L35" i="13"/>
  <c r="J49" i="13"/>
  <c r="L49" i="13"/>
  <c r="G49" i="13"/>
  <c r="J19" i="13"/>
  <c r="L19" i="13"/>
  <c r="J22" i="13"/>
  <c r="L22" i="13"/>
  <c r="J26" i="13"/>
  <c r="L26" i="13"/>
  <c r="G26" i="13"/>
  <c r="E30" i="13"/>
  <c r="L30" i="13"/>
  <c r="G30" i="13"/>
  <c r="M50" i="13"/>
  <c r="L50" i="13"/>
  <c r="G50" i="13"/>
  <c r="M39" i="13"/>
  <c r="G39" i="13"/>
  <c r="L39" i="13"/>
  <c r="F46" i="13"/>
  <c r="L46" i="13"/>
  <c r="G46" i="13"/>
  <c r="H42" i="13"/>
  <c r="E13" i="13"/>
  <c r="I13" i="13"/>
  <c r="J15" i="13"/>
  <c r="N35" i="13"/>
  <c r="K13" i="13"/>
  <c r="P45" i="13"/>
  <c r="D33" i="13"/>
  <c r="E45" i="13"/>
  <c r="O37" i="13"/>
  <c r="O29" i="13"/>
  <c r="L29" i="13"/>
  <c r="G29" i="13"/>
  <c r="I42" i="13"/>
  <c r="L42" i="13"/>
  <c r="G42" i="13"/>
  <c r="I21" i="13"/>
  <c r="L21" i="13"/>
  <c r="O24" i="13"/>
  <c r="L24" i="13"/>
  <c r="G24" i="13"/>
  <c r="J28" i="13"/>
  <c r="L28" i="13"/>
  <c r="G28" i="13"/>
  <c r="P32" i="13"/>
  <c r="L32" i="13"/>
  <c r="G32" i="13"/>
  <c r="H34" i="13"/>
  <c r="L34" i="13"/>
  <c r="G34" i="13"/>
  <c r="H41" i="13"/>
  <c r="L41" i="13"/>
  <c r="G41" i="13"/>
  <c r="N44" i="13"/>
  <c r="G44" i="13"/>
  <c r="C48" i="13"/>
  <c r="G48" i="13"/>
  <c r="M37" i="13"/>
  <c r="L37" i="13"/>
  <c r="G37" i="13"/>
  <c r="O42" i="13"/>
  <c r="C42" i="13"/>
  <c r="E35" i="13"/>
  <c r="P13" i="13"/>
  <c r="J13" i="13"/>
  <c r="O13" i="13"/>
  <c r="J35" i="13"/>
  <c r="F35" i="13"/>
  <c r="F18" i="13"/>
  <c r="F45" i="13"/>
  <c r="C25" i="13"/>
  <c r="L25" i="13"/>
  <c r="G25" i="13"/>
  <c r="K45" i="13"/>
  <c r="L45" i="13"/>
  <c r="G45" i="13"/>
  <c r="L38" i="13"/>
  <c r="G38" i="13"/>
  <c r="P20" i="13"/>
  <c r="L20" i="13"/>
  <c r="G20" i="13"/>
  <c r="K23" i="13"/>
  <c r="G23" i="13"/>
  <c r="L23" i="13"/>
  <c r="O27" i="13"/>
  <c r="G27" i="13"/>
  <c r="L27" i="13"/>
  <c r="P31" i="13"/>
  <c r="G31" i="13"/>
  <c r="L31" i="13"/>
  <c r="P51" i="13"/>
  <c r="G51" i="13"/>
  <c r="L51" i="13"/>
  <c r="N40" i="13"/>
  <c r="L40" i="13"/>
  <c r="G40" i="13"/>
  <c r="G43" i="13"/>
  <c r="L43" i="13"/>
  <c r="D47" i="13"/>
  <c r="G47" i="13"/>
  <c r="L47" i="13"/>
  <c r="P42" i="13"/>
  <c r="F33" i="13"/>
  <c r="H35" i="13"/>
  <c r="N13" i="13"/>
  <c r="D13" i="13"/>
  <c r="O15" i="13"/>
  <c r="P35" i="13"/>
  <c r="K35" i="13"/>
  <c r="M29" i="13"/>
  <c r="C29" i="13"/>
  <c r="D29" i="13"/>
  <c r="J45" i="13"/>
  <c r="D45" i="13"/>
  <c r="M45" i="13"/>
  <c r="D18" i="13"/>
  <c r="L18" i="13"/>
  <c r="G18" i="13"/>
  <c r="H17" i="13"/>
  <c r="L17" i="13"/>
  <c r="G17" i="13"/>
  <c r="I16" i="13"/>
  <c r="G16" i="13"/>
  <c r="L16" i="13"/>
  <c r="M15" i="13"/>
  <c r="F15" i="13"/>
  <c r="D15" i="13"/>
  <c r="P15" i="13"/>
  <c r="K15" i="13"/>
  <c r="I15" i="13"/>
  <c r="L15" i="13"/>
  <c r="G15" i="13"/>
  <c r="N15" i="13"/>
  <c r="C15" i="13"/>
  <c r="H15" i="13"/>
  <c r="E14" i="13"/>
  <c r="G14" i="13"/>
  <c r="F13" i="13"/>
  <c r="G13" i="13"/>
  <c r="C12" i="13"/>
  <c r="N11" i="13"/>
  <c r="C11" i="13"/>
  <c r="M11" i="13"/>
  <c r="L10" i="13"/>
  <c r="J36" i="13"/>
  <c r="G36" i="13"/>
  <c r="P10" i="13"/>
  <c r="J10" i="13"/>
  <c r="N10" i="13"/>
  <c r="G10" i="13"/>
  <c r="F10" i="13"/>
  <c r="O10" i="13"/>
  <c r="K10" i="13"/>
  <c r="F32" i="13"/>
  <c r="H32" i="13"/>
  <c r="H24" i="13"/>
  <c r="C34" i="13"/>
  <c r="I24" i="13"/>
  <c r="P44" i="13"/>
  <c r="I44" i="13"/>
  <c r="J44" i="13"/>
  <c r="F17" i="13"/>
  <c r="O17" i="13"/>
  <c r="P17" i="13"/>
  <c r="C17" i="13"/>
  <c r="E24" i="13"/>
  <c r="I48" i="13"/>
  <c r="M44" i="13"/>
  <c r="J48" i="13"/>
  <c r="P41" i="13"/>
  <c r="O32" i="13"/>
  <c r="J32" i="13"/>
  <c r="C32" i="13"/>
  <c r="J24" i="13"/>
  <c r="I41" i="13"/>
  <c r="D31" i="13"/>
  <c r="J31" i="13"/>
  <c r="M31" i="13"/>
  <c r="K31" i="13"/>
  <c r="C31" i="13"/>
  <c r="O31" i="13"/>
  <c r="H31" i="13"/>
  <c r="E31" i="13"/>
  <c r="N31" i="13"/>
  <c r="F31" i="13"/>
  <c r="N29" i="13"/>
  <c r="I29" i="13"/>
  <c r="P29" i="13"/>
  <c r="K29" i="13"/>
  <c r="J29" i="13"/>
  <c r="E29" i="13"/>
  <c r="H29" i="13"/>
  <c r="K27" i="13"/>
  <c r="F27" i="13"/>
  <c r="C27" i="13"/>
  <c r="M27" i="13"/>
  <c r="I27" i="13"/>
  <c r="J27" i="13"/>
  <c r="M23" i="13"/>
  <c r="J23" i="13"/>
  <c r="P23" i="13"/>
  <c r="H23" i="13"/>
  <c r="D23" i="13"/>
  <c r="O23" i="13"/>
  <c r="E23" i="13"/>
  <c r="D21" i="13"/>
  <c r="N20" i="13"/>
  <c r="O20" i="13"/>
  <c r="I20" i="13"/>
  <c r="H20" i="13"/>
  <c r="C20" i="13"/>
  <c r="D20" i="13"/>
  <c r="J20" i="13"/>
  <c r="F20" i="13"/>
  <c r="K19" i="13"/>
  <c r="O19" i="13"/>
  <c r="D16" i="13"/>
  <c r="C16" i="13"/>
  <c r="E16" i="13"/>
  <c r="O16" i="13"/>
  <c r="N16" i="13"/>
  <c r="K16" i="13"/>
  <c r="H16" i="13"/>
  <c r="F16" i="13"/>
  <c r="M16" i="13"/>
  <c r="C14" i="13"/>
  <c r="P14" i="13"/>
  <c r="H13" i="13"/>
  <c r="K12" i="13"/>
  <c r="O11" i="13"/>
  <c r="P11" i="13"/>
  <c r="I11" i="13"/>
  <c r="E34" i="13"/>
  <c r="I12" i="13"/>
  <c r="M12" i="13"/>
  <c r="O36" i="13"/>
  <c r="M36" i="13"/>
  <c r="K33" i="13"/>
  <c r="K46" i="13"/>
  <c r="P39" i="13"/>
  <c r="O46" i="13"/>
  <c r="C39" i="13"/>
  <c r="N18" i="13"/>
  <c r="I18" i="13"/>
  <c r="P49" i="13"/>
  <c r="E33" i="13"/>
  <c r="P33" i="13"/>
  <c r="H25" i="13"/>
  <c r="J25" i="13"/>
  <c r="D25" i="13"/>
  <c r="J39" i="13"/>
  <c r="P18" i="13"/>
  <c r="N25" i="13"/>
  <c r="I33" i="13"/>
  <c r="O39" i="13"/>
  <c r="D37" i="13"/>
  <c r="H36" i="13"/>
  <c r="H39" i="13"/>
  <c r="E39" i="13"/>
  <c r="D46" i="13"/>
  <c r="K36" i="13"/>
  <c r="J33" i="13"/>
  <c r="M33" i="13"/>
  <c r="M25" i="13"/>
  <c r="O18" i="13"/>
  <c r="E18" i="13"/>
  <c r="H49" i="13"/>
  <c r="D39" i="13"/>
  <c r="O33" i="13"/>
  <c r="H18" i="13"/>
  <c r="E25" i="13"/>
  <c r="P25" i="13"/>
  <c r="I25" i="13"/>
  <c r="F25" i="13"/>
  <c r="C36" i="13"/>
  <c r="J34" i="13"/>
  <c r="H21" i="13"/>
  <c r="N12" i="13"/>
  <c r="K28" i="13"/>
  <c r="I39" i="13"/>
  <c r="C33" i="13"/>
  <c r="F39" i="13"/>
  <c r="E46" i="13"/>
  <c r="H46" i="13"/>
  <c r="N46" i="13"/>
  <c r="K18" i="13"/>
  <c r="C18" i="13"/>
  <c r="M46" i="13"/>
  <c r="O25" i="13"/>
  <c r="I36" i="13"/>
  <c r="P47" i="13"/>
  <c r="F38" i="13"/>
  <c r="J38" i="13"/>
  <c r="I10" i="13"/>
  <c r="D10" i="13"/>
  <c r="D14" i="13"/>
  <c r="C26" i="13"/>
  <c r="E50" i="13"/>
  <c r="N26" i="13"/>
  <c r="F14" i="13"/>
  <c r="M28" i="13"/>
  <c r="E28" i="13"/>
  <c r="K21" i="13"/>
  <c r="H26" i="13"/>
  <c r="F50" i="13"/>
  <c r="K17" i="13"/>
  <c r="P22" i="13"/>
  <c r="K22" i="13"/>
  <c r="M34" i="13"/>
  <c r="N19" i="13"/>
  <c r="J14" i="13"/>
  <c r="D24" i="13"/>
  <c r="O21" i="13"/>
  <c r="K50" i="13"/>
  <c r="K24" i="13"/>
  <c r="P50" i="13"/>
  <c r="H19" i="13"/>
  <c r="M17" i="13"/>
  <c r="H28" i="13"/>
  <c r="E21" i="13"/>
  <c r="N39" i="13"/>
  <c r="D36" i="13"/>
  <c r="K47" i="13"/>
  <c r="F28" i="13"/>
  <c r="F19" i="13"/>
  <c r="F36" i="13"/>
  <c r="M42" i="13"/>
  <c r="P26" i="13"/>
  <c r="K11" i="13"/>
  <c r="K39" i="13"/>
  <c r="O29" i="10"/>
  <c r="O38" i="10" s="1"/>
  <c r="O42" i="10" s="1"/>
  <c r="K44" i="13"/>
  <c r="H11" i="13"/>
  <c r="J11" i="13"/>
  <c r="F44" i="13"/>
  <c r="P48" i="13"/>
  <c r="P21" i="13"/>
  <c r="F48" i="13"/>
  <c r="M48" i="13"/>
  <c r="K14" i="13"/>
  <c r="E48" i="13"/>
  <c r="J40" i="13"/>
  <c r="P38" i="13"/>
  <c r="C45" i="13"/>
  <c r="F40" i="13"/>
  <c r="E47" i="13"/>
  <c r="O40" i="13"/>
  <c r="F41" i="13"/>
  <c r="O44" i="13"/>
  <c r="I49" i="13"/>
  <c r="F49" i="13"/>
  <c r="J47" i="13"/>
  <c r="D42" i="13"/>
  <c r="I45" i="13"/>
  <c r="H45" i="13"/>
  <c r="O12" i="13"/>
  <c r="M14" i="13"/>
  <c r="N17" i="13"/>
  <c r="I19" i="13"/>
  <c r="N21" i="13"/>
  <c r="I22" i="13"/>
  <c r="N24" i="13"/>
  <c r="I26" i="13"/>
  <c r="N28" i="13"/>
  <c r="I30" i="13"/>
  <c r="N32" i="13"/>
  <c r="I50" i="13"/>
  <c r="N34" i="13"/>
  <c r="C38" i="13"/>
  <c r="O41" i="13"/>
  <c r="M49" i="13"/>
  <c r="E36" i="13"/>
  <c r="D38" i="13"/>
  <c r="K38" i="13"/>
  <c r="N48" i="13"/>
  <c r="O48" i="13"/>
  <c r="K37" i="13"/>
  <c r="F37" i="13"/>
  <c r="N37" i="13"/>
  <c r="Q27" i="9"/>
  <c r="Q38" i="9" s="1"/>
  <c r="G9" i="13" s="1"/>
  <c r="M26" i="13"/>
  <c r="O28" i="13"/>
  <c r="C22" i="13"/>
  <c r="I34" i="13"/>
  <c r="H50" i="13"/>
  <c r="H14" i="13"/>
  <c r="E26" i="13"/>
  <c r="F24" i="13"/>
  <c r="H30" i="13"/>
  <c r="J12" i="13"/>
  <c r="I28" i="13"/>
  <c r="H12" i="13"/>
  <c r="F22" i="13"/>
  <c r="I32" i="13"/>
  <c r="E17" i="13"/>
  <c r="P28" i="13"/>
  <c r="D32" i="13"/>
  <c r="M30" i="13"/>
  <c r="O30" i="13"/>
  <c r="C24" i="13"/>
  <c r="E32" i="13"/>
  <c r="D19" i="13"/>
  <c r="O27" i="9"/>
  <c r="P34" i="13"/>
  <c r="D44" i="13"/>
  <c r="O14" i="13"/>
  <c r="M24" i="13"/>
  <c r="K32" i="13"/>
  <c r="H44" i="13"/>
  <c r="N22" i="13"/>
  <c r="C49" i="13"/>
  <c r="C41" i="13"/>
  <c r="M38" i="13"/>
  <c r="J41" i="13"/>
  <c r="D41" i="13"/>
  <c r="D49" i="13"/>
  <c r="C28" i="13"/>
  <c r="N49" i="13"/>
  <c r="N36" i="13"/>
  <c r="P36" i="13"/>
  <c r="I38" i="13"/>
  <c r="D22" i="13"/>
  <c r="D28" i="13"/>
  <c r="K26" i="13"/>
  <c r="E22" i="13"/>
  <c r="O34" i="13"/>
  <c r="N14" i="13"/>
  <c r="M21" i="13"/>
  <c r="E19" i="13"/>
  <c r="P19" i="13"/>
  <c r="F26" i="13"/>
  <c r="C30" i="13"/>
  <c r="F21" i="13"/>
  <c r="P30" i="13"/>
  <c r="J17" i="13"/>
  <c r="O50" i="13"/>
  <c r="F34" i="13"/>
  <c r="H22" i="13"/>
  <c r="J21" i="13"/>
  <c r="D30" i="13"/>
  <c r="D34" i="13"/>
  <c r="I17" i="13"/>
  <c r="C19" i="13"/>
  <c r="D26" i="13"/>
  <c r="O26" i="13"/>
  <c r="I14" i="13"/>
  <c r="J30" i="13"/>
  <c r="F30" i="13"/>
  <c r="N50" i="13"/>
  <c r="C21" i="13"/>
  <c r="D17" i="13"/>
  <c r="O22" i="13"/>
  <c r="P12" i="13"/>
  <c r="E38" i="13"/>
  <c r="K34" i="13"/>
  <c r="O38" i="13"/>
  <c r="D50" i="13"/>
  <c r="C44" i="13"/>
  <c r="N38" i="13"/>
  <c r="E49" i="13"/>
  <c r="E41" i="13"/>
  <c r="M41" i="13"/>
  <c r="K41" i="13"/>
  <c r="E44" i="13"/>
  <c r="O49" i="13"/>
  <c r="N41" i="13"/>
  <c r="K49" i="13"/>
  <c r="O45" i="13"/>
  <c r="P37" i="13"/>
  <c r="H37" i="13"/>
  <c r="H38" i="13"/>
  <c r="G22" i="13" l="1"/>
  <c r="L48" i="13"/>
  <c r="G21" i="13"/>
  <c r="G19" i="13"/>
  <c r="G12" i="13"/>
  <c r="G11" i="13"/>
  <c r="E10" i="13"/>
  <c r="C10" i="13"/>
  <c r="C5" i="13" s="1"/>
  <c r="D5" i="13"/>
  <c r="L44" i="13"/>
  <c r="H10" i="13"/>
  <c r="H5" i="13" s="1"/>
  <c r="F5" i="13"/>
  <c r="N5" i="13"/>
  <c r="M5" i="13"/>
  <c r="J5" i="13"/>
  <c r="P5" i="13"/>
  <c r="O5" i="13"/>
  <c r="K5" i="13"/>
  <c r="O38" i="9"/>
  <c r="E9" i="13" s="1"/>
  <c r="C9" i="13"/>
  <c r="I5" i="13"/>
  <c r="E5" i="13" l="1"/>
</calcChain>
</file>

<file path=xl/comments1.xml><?xml version="1.0" encoding="utf-8"?>
<comments xmlns="http://schemas.openxmlformats.org/spreadsheetml/2006/main">
  <authors>
    <author>dmyton</author>
    <author>Directions:</author>
    <author>Comments:</author>
    <author>mwerner</author>
    <author>david myton</author>
  </authors>
  <commentList>
    <comment ref="C2" authorId="0" shapeId="0">
      <text>
        <r>
          <rPr>
            <b/>
            <sz val="8"/>
            <color indexed="81"/>
            <rFont val="Tahoma"/>
            <family val="2"/>
          </rPr>
          <t>info:</t>
        </r>
        <r>
          <rPr>
            <sz val="8"/>
            <color indexed="81"/>
            <rFont val="Tahoma"/>
            <family val="2"/>
          </rPr>
          <t xml:space="preserve">
enter the faculty or adjunct name  in Cell C2 - Some find it helpful to Rename the TAB to match the faculty/adjunct name as well.
Since the SUMMARY sheet draws the name from Cell C2, it is necessary to type the name into C2 - it will run across the others columns as needed</t>
        </r>
      </text>
    </comment>
    <comment ref="C3" authorId="0" shapeId="0">
      <text>
        <r>
          <rPr>
            <b/>
            <sz val="8"/>
            <color indexed="81"/>
            <rFont val="Tahoma"/>
            <family val="2"/>
          </rPr>
          <t>info:</t>
        </r>
        <r>
          <rPr>
            <sz val="8"/>
            <color indexed="81"/>
            <rFont val="Tahoma"/>
            <family val="2"/>
          </rPr>
          <t xml:space="preserve">
Enter the college name starting in box C3</t>
        </r>
      </text>
    </comment>
    <comment ref="C4" authorId="0" shapeId="0">
      <text>
        <r>
          <rPr>
            <b/>
            <sz val="8"/>
            <color indexed="81"/>
            <rFont val="Tahoma"/>
            <family val="2"/>
          </rPr>
          <t>info:</t>
        </r>
        <r>
          <rPr>
            <sz val="8"/>
            <color indexed="81"/>
            <rFont val="Tahoma"/>
            <family val="2"/>
          </rPr>
          <t xml:space="preserve">
Enter the department starting in box C4
</t>
        </r>
      </text>
    </comment>
    <comment ref="C5" authorId="0" shapeId="0">
      <text>
        <r>
          <rPr>
            <b/>
            <sz val="8"/>
            <color indexed="81"/>
            <rFont val="Tahoma"/>
            <family val="2"/>
          </rPr>
          <t>info:</t>
        </r>
        <r>
          <rPr>
            <sz val="8"/>
            <color indexed="81"/>
            <rFont val="Tahoma"/>
            <family val="2"/>
          </rPr>
          <t xml:space="preserve">
Enter the Semester starting in box C5
</t>
        </r>
      </text>
    </comment>
    <comment ref="C6" authorId="0" shapeId="0">
      <text>
        <r>
          <rPr>
            <b/>
            <sz val="8"/>
            <color indexed="81"/>
            <rFont val="Tahoma"/>
            <family val="2"/>
          </rPr>
          <t>info:</t>
        </r>
        <r>
          <rPr>
            <sz val="8"/>
            <color indexed="81"/>
            <rFont val="Tahoma"/>
            <family val="2"/>
          </rPr>
          <t xml:space="preserve">
Cell C6
Enter "Faculty" for faculty 
Enter "Adjunct" for adjuncts
Enter "Dean" for dean-type administrators 
Since the SUMMARY sheet draws the status indicator from this field it is important that it be typed as indicated
</t>
        </r>
      </text>
    </comment>
    <comment ref="C8" authorId="1" shapeId="0">
      <text>
        <r>
          <rPr>
            <b/>
            <sz val="8"/>
            <color indexed="81"/>
            <rFont val="Tahoma"/>
            <family val="2"/>
          </rPr>
          <t>Directions::</t>
        </r>
        <r>
          <rPr>
            <sz val="8"/>
            <color indexed="81"/>
            <rFont val="Tahoma"/>
            <family val="2"/>
          </rPr>
          <t xml:space="preserve">
Enter EITHER in the columns for Classes OR for the Columns J-K-L labeled Intern/Practicum but NOT BOTH
The entries for 'classes' must match the catalog entry listing hours for lecture and lab.  Enter the values as listed in the catalog or most recent approved curriculum change documents.
</t>
        </r>
        <r>
          <rPr>
            <b/>
            <sz val="8"/>
            <color indexed="81"/>
            <rFont val="Tahoma"/>
            <family val="2"/>
          </rPr>
          <t>Note:</t>
        </r>
        <r>
          <rPr>
            <sz val="8"/>
            <color indexed="81"/>
            <rFont val="Tahoma"/>
            <family val="2"/>
          </rPr>
          <t xml:space="preserve"> Deans have requested that Lecture and Labs be listed as separate line items.  Example: Line 3 (BIOL 107) should be listed as two separate line items if the instructor is infact teaching both lecture and a lab section.  This should match how these courses are listed in banner.</t>
        </r>
      </text>
    </comment>
    <comment ref="L8" authorId="1" shapeId="0">
      <text>
        <r>
          <rPr>
            <b/>
            <sz val="8"/>
            <color indexed="81"/>
            <rFont val="Tahoma"/>
            <family val="2"/>
          </rPr>
          <t>Directions::</t>
        </r>
        <r>
          <rPr>
            <sz val="8"/>
            <color indexed="81"/>
            <rFont val="Tahoma"/>
            <family val="2"/>
          </rPr>
          <t xml:space="preserve">
Enter</t>
        </r>
        <r>
          <rPr>
            <sz val="8"/>
            <color indexed="10"/>
            <rFont val="Tahoma"/>
            <family val="2"/>
          </rPr>
          <t xml:space="preserve"> EITHER </t>
        </r>
        <r>
          <rPr>
            <sz val="8"/>
            <color indexed="81"/>
            <rFont val="Tahoma"/>
            <family val="2"/>
          </rPr>
          <t xml:space="preserve">in the columns for Classes OR for the Columns labeled Intern/Practicum. 
</t>
        </r>
        <r>
          <rPr>
            <sz val="8"/>
            <color indexed="10"/>
            <rFont val="Tahoma"/>
            <family val="2"/>
          </rPr>
          <t>NOT BOTH
Preparation/Placement time, evaluation time, and class time will be determined for the course, not for the instructor assigned the course.  The immediate supervisor will consult with faculty members qualified to teach each course to determine the time factors for the course.</t>
        </r>
      </text>
    </comment>
    <comment ref="A9" authorId="0" shapeId="0">
      <text>
        <r>
          <rPr>
            <b/>
            <sz val="8"/>
            <color indexed="81"/>
            <rFont val="Tahoma"/>
            <family val="2"/>
          </rPr>
          <t>Directions:</t>
        </r>
        <r>
          <rPr>
            <sz val="8"/>
            <color indexed="81"/>
            <rFont val="Tahoma"/>
            <family val="2"/>
          </rPr>
          <t xml:space="preserve">
Enter teaching and release assignments that are contract-driven.  Note: Deans have requested that Lectures and separate sections of lectures as well as labs be listed </t>
        </r>
        <r>
          <rPr>
            <b/>
            <sz val="8"/>
            <color indexed="81"/>
            <rFont val="Tahoma"/>
            <family val="2"/>
          </rPr>
          <t>separately</t>
        </r>
        <r>
          <rPr>
            <sz val="8"/>
            <color indexed="81"/>
            <rFont val="Tahoma"/>
            <family val="2"/>
          </rPr>
          <t xml:space="preserve"> (see sample).  This will mimic the way courses are entered into Banner and Anchor Access and will assist in tracking which professors are teaching courses more effectively.
Entering the catalog text 
e.g. BIOL131 (3,3) 4
helps with confirming the entries for columns B-C-D when reviewing the report
Enter   No calculations are performed on the cells in this column.  </t>
        </r>
      </text>
    </comment>
    <comment ref="B9" authorId="2" shapeId="0">
      <text>
        <r>
          <rPr>
            <b/>
            <sz val="8"/>
            <color indexed="81"/>
            <rFont val="Tahoma"/>
            <family val="2"/>
          </rPr>
          <t>Comments::
Section 11.3.1 Lecture Hrs</t>
        </r>
        <r>
          <rPr>
            <b/>
            <sz val="8"/>
            <color indexed="10"/>
            <rFont val="Tahoma"/>
            <family val="2"/>
          </rPr>
          <t xml:space="preserve"> - enter values from the catalog description</t>
        </r>
        <r>
          <rPr>
            <sz val="8"/>
            <color indexed="81"/>
            <rFont val="Tahoma"/>
            <family val="2"/>
          </rPr>
          <t xml:space="preserve">  or other contract driven assignments (lab coordinator, Athletic Trainer, ect)
</t>
        </r>
        <r>
          <rPr>
            <b/>
            <sz val="8"/>
            <color indexed="81"/>
            <rFont val="Tahoma"/>
            <family val="2"/>
          </rPr>
          <t>Enter values for this column only if the entry is a lecture course or contract driven assignment</t>
        </r>
        <r>
          <rPr>
            <sz val="8"/>
            <color indexed="81"/>
            <rFont val="Tahoma"/>
            <family val="2"/>
          </rPr>
          <t xml:space="preserve">
Lectures and labs may be entered separately or together - see SAMPLE for examples of this
CH116 Gen Chem II (3,3) 4 
- this course has 3 lecture hours per week during the entire semester.  Enter 3 in this example if the instructor is only teaching the lecture, enter 4 if they are teaching the lecture and its ONLY lab and where the enrollments in each are identical.   Enter the lecture and lab sections </t>
        </r>
        <r>
          <rPr>
            <b/>
            <sz val="8"/>
            <color indexed="81"/>
            <rFont val="Tahoma"/>
            <family val="2"/>
          </rPr>
          <t>separately</t>
        </r>
        <r>
          <rPr>
            <sz val="8"/>
            <color indexed="81"/>
            <rFont val="Tahoma"/>
            <family val="2"/>
          </rPr>
          <t xml:space="preserve"> when more than one lab section are assigned since their enrollments may differ by section.
Load cannot be prorated based on the definition from 11.3.1, and maximum loads are capped at 18 contract hours per semester and 32 contract hours for the academic year based on 11.3.2 
Summer load limits are capped at 1.34 credits per week of instruction in 7.4.2 (e.g. a 4-credit course must be distributed across at least a 3-week instructional period to fall below the cap 4/3=1.333)
</t>
        </r>
      </text>
    </comment>
    <comment ref="C9" authorId="2" shapeId="0">
      <text>
        <r>
          <rPr>
            <b/>
            <sz val="8"/>
            <color indexed="81"/>
            <rFont val="Tahoma"/>
            <family val="2"/>
          </rPr>
          <t xml:space="preserve">Comments::
Lab hrs - </t>
        </r>
        <r>
          <rPr>
            <b/>
            <sz val="8"/>
            <color indexed="10"/>
            <rFont val="Tahoma"/>
            <family val="2"/>
          </rPr>
          <t>enter values based on catalog description for the number of hours in lab per week</t>
        </r>
        <r>
          <rPr>
            <sz val="8"/>
            <color indexed="81"/>
            <rFont val="Tahoma"/>
            <family val="2"/>
          </rPr>
          <t xml:space="preserve"> 
CH116 Gen Chem II (3,3) 4 - this course meets in lab for  3 lab.  </t>
        </r>
        <r>
          <rPr>
            <sz val="8"/>
            <color indexed="12"/>
            <rFont val="Tahoma"/>
            <family val="2"/>
          </rPr>
          <t>The 2/3 conversion is handled late</t>
        </r>
        <r>
          <rPr>
            <sz val="8"/>
            <color indexed="81"/>
            <rFont val="Tahoma"/>
            <family val="2"/>
          </rPr>
          <t xml:space="preserve">r - enter catalog/curriculum-approved number of lab hours each week.  Enter 3 in this example. 
</t>
        </r>
        <r>
          <rPr>
            <b/>
            <sz val="8"/>
            <color indexed="81"/>
            <rFont val="Tahoma"/>
            <family val="2"/>
          </rPr>
          <t>Enter in this column only if the entry is a laboratory course</t>
        </r>
        <r>
          <rPr>
            <sz val="8"/>
            <color indexed="81"/>
            <rFont val="Tahoma"/>
            <family val="2"/>
          </rPr>
          <t xml:space="preserve">
</t>
        </r>
        <r>
          <rPr>
            <b/>
            <sz val="8"/>
            <color indexed="12"/>
            <rFont val="Tahoma"/>
            <family val="2"/>
          </rPr>
          <t>Section 11.3.1</t>
        </r>
        <r>
          <rPr>
            <b/>
            <sz val="8"/>
            <color indexed="81"/>
            <rFont val="Tahoma"/>
            <family val="2"/>
          </rPr>
          <t xml:space="preserve">
</t>
        </r>
        <r>
          <rPr>
            <sz val="8"/>
            <color indexed="81"/>
            <rFont val="Tahoma"/>
            <family val="2"/>
          </rPr>
          <t>Note: 3 hrs in lab = 2 faculty contract hours and 2 hrs in lab = 1.33 faculty contract hours.  This scaling factor is used in calculating the Facutly contract hours.  
Note that in either case the lab counts 1 hour for student credit hour productionsince the catalog indicated this is a 4 credit course, and three of the credits are in lecture.  Thus there is one SCH generated per student per lab in this case.</t>
        </r>
      </text>
    </comment>
    <comment ref="D9" authorId="2" shapeId="0">
      <text>
        <r>
          <rPr>
            <b/>
            <sz val="8"/>
            <color indexed="81"/>
            <rFont val="Tahoma"/>
            <family val="2"/>
          </rPr>
          <t xml:space="preserve">Comments::
Credit Hours - </t>
        </r>
        <r>
          <rPr>
            <sz val="8"/>
            <color indexed="81"/>
            <rFont val="Tahoma"/>
            <family val="2"/>
          </rPr>
          <t xml:space="preserve">  This is the number of credit hours the student registers for based on the catalog description.  This number is used to calculate SCH.   For independent study, internships and practicum: the number of credits is still the number of credits the student registers in, irrespective of the faculty load.    Do not make an entry for contract defined tasks like Lab coordinator and athletic training since they do not contribute to student SCH
For example  CH116 Gen Chem II (3,3) 4 - the student enrolls in a 4 credit class - 3 credits from lecture 1 credit from lab.  ENTER 3 for a lecture  OR 1 for a lab based on this example.
</t>
        </r>
        <r>
          <rPr>
            <b/>
            <sz val="8"/>
            <color indexed="81"/>
            <rFont val="Tahoma"/>
            <family val="2"/>
          </rPr>
          <t xml:space="preserve">If the lecture and a single section of lab are listed together the credits may be combined and the SCH column could indicate 4.  </t>
        </r>
        <r>
          <rPr>
            <sz val="8"/>
            <color indexed="81"/>
            <rFont val="Tahoma"/>
            <family val="2"/>
          </rPr>
          <t xml:space="preserve">For a practicum/internship enter the number of credits the student will recieve/register for to take the course.
</t>
        </r>
      </text>
    </comment>
    <comment ref="E9" authorId="0" shapeId="0">
      <text>
        <r>
          <rPr>
            <b/>
            <sz val="8"/>
            <color indexed="81"/>
            <rFont val="Tahoma"/>
            <family val="2"/>
          </rPr>
          <t>Comment:</t>
        </r>
        <r>
          <rPr>
            <sz val="8"/>
            <color indexed="81"/>
            <rFont val="Tahoma"/>
            <family val="2"/>
          </rPr>
          <t xml:space="preserve">
Use the official enrollment for the semester set at the add/drop deadline</t>
        </r>
      </text>
    </comment>
    <comment ref="F9" authorId="2" shapeId="0">
      <text>
        <r>
          <rPr>
            <b/>
            <sz val="8"/>
            <color indexed="81"/>
            <rFont val="Tahoma"/>
            <family val="2"/>
          </rPr>
          <t>Comments:</t>
        </r>
        <r>
          <rPr>
            <sz val="8"/>
            <color indexed="81"/>
            <rFont val="Tahoma"/>
            <family val="2"/>
          </rPr>
          <t xml:space="preserve"> 
Preps - 
Enter as per Section</t>
        </r>
        <r>
          <rPr>
            <sz val="8"/>
            <color indexed="48"/>
            <rFont val="Tahoma"/>
            <family val="2"/>
          </rPr>
          <t xml:space="preserve"> 11.3.7</t>
        </r>
        <r>
          <rPr>
            <sz val="8"/>
            <color indexed="81"/>
            <rFont val="Tahoma"/>
            <family val="2"/>
          </rPr>
          <t xml:space="preserve"> and </t>
        </r>
        <r>
          <rPr>
            <sz val="8"/>
            <color indexed="48"/>
            <rFont val="Tahoma"/>
            <family val="2"/>
          </rPr>
          <t>11.3.10.1</t>
        </r>
        <r>
          <rPr>
            <sz val="8"/>
            <color indexed="81"/>
            <rFont val="Tahoma"/>
            <family val="2"/>
          </rPr>
          <t>.  Each full lecture course counts as 1 prep,  0.5 prep is credited for each separate lab title.   Internships/Practicum are 0.5 prep per course (multiple sections for variable credit do not generate additional preps).  Each separate recreation activity course should be counted as 0.33 preps.
If a faculty teaches 2 sections of BL109 lab they have 0.5 prep.  If they teach two BL109 labs and one BL110 lab they earn 0.5 prep for each course, 1.0 prep total from these labs.
NOTE: for team-taught courses/labs adjust the # of preps similarly (for example if a 50:50 team taught course each faculty recieves 0.5 prep).  There should be no proration of preps for other reasons.</t>
        </r>
        <r>
          <rPr>
            <b/>
            <sz val="8"/>
            <color indexed="81"/>
            <rFont val="Tahoma"/>
            <family val="2"/>
          </rPr>
          <t xml:space="preserve">
</t>
        </r>
        <r>
          <rPr>
            <sz val="8"/>
            <color indexed="81"/>
            <rFont val="Tahoma"/>
            <family val="2"/>
          </rPr>
          <t xml:space="preserve">
</t>
        </r>
      </text>
    </comment>
    <comment ref="G9" authorId="2" shapeId="0">
      <text>
        <r>
          <rPr>
            <b/>
            <sz val="8"/>
            <color indexed="81"/>
            <rFont val="Tahoma"/>
            <family val="2"/>
          </rPr>
          <t xml:space="preserve">Comments::
</t>
        </r>
        <r>
          <rPr>
            <b/>
            <sz val="8"/>
            <color indexed="12"/>
            <rFont val="Tahoma"/>
            <family val="2"/>
          </rPr>
          <t>Default value 1.0 for undergraduate courses.</t>
        </r>
        <r>
          <rPr>
            <b/>
            <sz val="8"/>
            <color indexed="81"/>
            <rFont val="Tahoma"/>
            <family val="2"/>
          </rPr>
          <t xml:space="preserve">
</t>
        </r>
        <r>
          <rPr>
            <sz val="8"/>
            <color indexed="81"/>
            <rFont val="Tahoma"/>
            <family val="2"/>
          </rPr>
          <t xml:space="preserve">Graduate course multiplier is </t>
        </r>
        <r>
          <rPr>
            <b/>
            <sz val="8"/>
            <color indexed="10"/>
            <rFont val="Tahoma"/>
            <family val="2"/>
          </rPr>
          <t>1.333</t>
        </r>
        <r>
          <rPr>
            <sz val="8"/>
            <color indexed="81"/>
            <rFont val="Tahoma"/>
            <family val="2"/>
          </rPr>
          <t xml:space="preserve"> if a course is contains graduate students taught at the 500, 600 or higher level.  Enter </t>
        </r>
        <r>
          <rPr>
            <b/>
            <sz val="8"/>
            <color indexed="10"/>
            <rFont val="Tahoma"/>
            <family val="2"/>
          </rPr>
          <t>1.333</t>
        </r>
        <r>
          <rPr>
            <sz val="8"/>
            <color indexed="81"/>
            <rFont val="Tahoma"/>
            <family val="2"/>
          </rPr>
          <t xml:space="preserve"> in these cases.  Note the full 3 decimal places may not show in the display but the calculation will be correct
</t>
        </r>
        <r>
          <rPr>
            <sz val="8"/>
            <color indexed="12"/>
            <rFont val="Tahoma"/>
            <family val="2"/>
          </rPr>
          <t>See Section 11.3.1  of the Faculty Agreement</t>
        </r>
      </text>
    </comment>
    <comment ref="H9" authorId="2" shapeId="0">
      <text>
        <r>
          <rPr>
            <b/>
            <sz val="8"/>
            <color indexed="81"/>
            <rFont val="Tahoma"/>
            <family val="2"/>
          </rPr>
          <t xml:space="preserve">Comments:
Team-Taught factor: </t>
        </r>
        <r>
          <rPr>
            <sz val="8"/>
            <color indexed="81"/>
            <rFont val="Tahoma"/>
            <family val="2"/>
          </rPr>
          <t xml:space="preserve">- 
</t>
        </r>
        <r>
          <rPr>
            <sz val="8"/>
            <color indexed="12"/>
            <rFont val="Tahoma"/>
            <family val="2"/>
          </rPr>
          <t>DEFAULT VALUE 1.00</t>
        </r>
        <r>
          <rPr>
            <sz val="8"/>
            <color indexed="81"/>
            <rFont val="Tahoma"/>
            <family val="2"/>
          </rPr>
          <t xml:space="preserve">
</t>
        </r>
        <r>
          <rPr>
            <b/>
            <sz val="8"/>
            <color indexed="81"/>
            <rFont val="Tahoma"/>
            <family val="2"/>
          </rPr>
          <t xml:space="preserve">Section 11.8 </t>
        </r>
        <r>
          <rPr>
            <sz val="8"/>
            <color indexed="81"/>
            <rFont val="Tahoma"/>
            <family val="2"/>
          </rPr>
          <t xml:space="preserve">
Enter a decimal fraction from 0 to 1.000 based on percentage of course taught by this instructor.   For example a team-taught course with two faculty contributing equally enter 0.50, if this instructor teaches 1/3 of the class enter 0.333.
Student credit hours (SCH) will be adjusted by this factor as well so that both faculty are attributed with a proportion of the total SCH
</t>
        </r>
        <r>
          <rPr>
            <b/>
            <sz val="8"/>
            <color indexed="81"/>
            <rFont val="Tahoma"/>
            <family val="2"/>
          </rPr>
          <t xml:space="preserve">
Confirm that the sum total of the team-taught factors for all instructors for the course adds to 1.00000</t>
        </r>
      </text>
    </comment>
    <comment ref="I9" authorId="2" shapeId="0">
      <text>
        <r>
          <rPr>
            <b/>
            <sz val="8"/>
            <color indexed="81"/>
            <rFont val="Tahoma"/>
            <family val="2"/>
          </rPr>
          <t xml:space="preserve">Comments:  
"Applies to independent study courses only as defined in the university catalog description" See Section 11.9
</t>
        </r>
        <r>
          <rPr>
            <b/>
            <sz val="8"/>
            <color indexed="12"/>
            <rFont val="Tahoma"/>
            <family val="2"/>
          </rPr>
          <t>Default value = 1</t>
        </r>
        <r>
          <rPr>
            <b/>
            <sz val="8"/>
            <color indexed="81"/>
            <rFont val="Tahoma"/>
            <family val="2"/>
          </rPr>
          <t xml:space="preserve">
Pro-rated factor: </t>
        </r>
        <r>
          <rPr>
            <sz val="8"/>
            <color indexed="81"/>
            <rFont val="Tahoma"/>
            <family val="2"/>
          </rPr>
          <t xml:space="preserve">- enter a decimal from 0 to 1.000 based on  enrollment less than 10.  A course with 3 students may be prorated as 3/10 or 0.300.
This column applies only to courses defined as independent study, research seminars, and directed topics classes typically numbered 290, 390 490. Confirm each course by the catalog entry.
SCH are not reduced based on this formula
</t>
        </r>
        <r>
          <rPr>
            <b/>
            <sz val="8"/>
            <color indexed="81"/>
            <rFont val="Tahoma"/>
            <family val="2"/>
          </rPr>
          <t xml:space="preserve">
</t>
        </r>
      </text>
    </comment>
    <comment ref="J9" authorId="2" shapeId="0">
      <text>
        <r>
          <rPr>
            <b/>
            <sz val="8"/>
            <color indexed="81"/>
            <rFont val="Tahoma"/>
            <family val="2"/>
          </rPr>
          <t xml:space="preserve">Comments::
Section 11.3.10.1
</t>
        </r>
        <r>
          <rPr>
            <sz val="8"/>
            <color indexed="81"/>
            <rFont val="Tahoma"/>
            <family val="2"/>
          </rPr>
          <t>The number of hours per student needed for the faculty member to prepare for the internship.  Enter the number of hours directly.
Based on a negotiated time between faculty teaching the course and the Dean.  Keep documentation with load reports.</t>
        </r>
      </text>
    </comment>
    <comment ref="K9" authorId="2" shapeId="0">
      <text>
        <r>
          <rPr>
            <b/>
            <sz val="8"/>
            <color indexed="81"/>
            <rFont val="Tahoma"/>
            <family val="2"/>
          </rPr>
          <t xml:space="preserve">Comments::
Section 11.3.10.1
</t>
        </r>
        <r>
          <rPr>
            <sz val="8"/>
            <color indexed="81"/>
            <rFont val="Tahoma"/>
            <family val="2"/>
          </rPr>
          <t>Hours of direct instruction associated with the internship/practicum.  Enter number of hours directly from agreement between faculty and dean.</t>
        </r>
      </text>
    </comment>
    <comment ref="L9" authorId="2" shapeId="0">
      <text>
        <r>
          <rPr>
            <b/>
            <sz val="8"/>
            <color indexed="81"/>
            <rFont val="Tahoma"/>
            <family val="2"/>
          </rPr>
          <t xml:space="preserve">Comments::
Section 11.3.10.1
</t>
        </r>
        <r>
          <rPr>
            <sz val="8"/>
            <color indexed="81"/>
            <rFont val="Tahoma"/>
            <family val="2"/>
          </rPr>
          <t>The number of hours needed by the faculty to evaluate the work of EACH student.  Enter the hours directly from the agreement between the faculty and the dean.</t>
        </r>
      </text>
    </comment>
    <comment ref="M9" authorId="2" shapeId="0">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Section 11.7.1 and 11.7.3</t>
        </r>
        <r>
          <rPr>
            <sz val="8"/>
            <color indexed="81"/>
            <rFont val="Tahoma"/>
            <family val="2"/>
          </rPr>
          <t xml:space="preserve">
</t>
        </r>
      </text>
    </comment>
    <comment ref="N9" authorId="2" shapeId="0">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 xml:space="preserve">Section 11.7.1 and 11.7.4
</t>
        </r>
        <r>
          <rPr>
            <sz val="8"/>
            <color indexed="81"/>
            <rFont val="Tahoma"/>
            <family val="2"/>
          </rPr>
          <t xml:space="preserve">
</t>
        </r>
      </text>
    </comment>
    <comment ref="O9" authorId="2" shapeId="0">
      <text>
        <r>
          <rPr>
            <b/>
            <sz val="8"/>
            <color indexed="81"/>
            <rFont val="Tahoma"/>
            <family val="2"/>
          </rPr>
          <t>Comments::
Calculated -</t>
        </r>
        <r>
          <rPr>
            <b/>
            <sz val="8"/>
            <color indexed="10"/>
            <rFont val="Tahoma"/>
            <family val="2"/>
          </rPr>
          <t xml:space="preserve"> DO NOT EDIT FORMULA</t>
        </r>
      </text>
    </comment>
    <comment ref="P9" authorId="2" shapeId="0">
      <text>
        <r>
          <rPr>
            <b/>
            <sz val="8"/>
            <color indexed="81"/>
            <rFont val="Tahoma"/>
            <family val="2"/>
          </rPr>
          <t>Comments::
Calculated  -</t>
        </r>
        <r>
          <rPr>
            <b/>
            <sz val="8"/>
            <color indexed="10"/>
            <rFont val="Tahoma"/>
            <family val="2"/>
          </rPr>
          <t xml:space="preserve"> DO NOT EDIT FORMULA</t>
        </r>
        <r>
          <rPr>
            <b/>
            <sz val="8"/>
            <color indexed="81"/>
            <rFont val="Tahoma"/>
            <family val="2"/>
          </rPr>
          <t xml:space="preserve">
</t>
        </r>
      </text>
    </comment>
    <comment ref="Q9" authorId="0" shapeId="0">
      <text>
        <r>
          <rPr>
            <b/>
            <sz val="9"/>
            <color indexed="81"/>
            <rFont val="Tahoma"/>
            <family val="2"/>
          </rPr>
          <t>COMPENSATED FACULTY CONTRACT HOURS</t>
        </r>
        <r>
          <rPr>
            <sz val="9"/>
            <color indexed="81"/>
            <rFont val="Tahoma"/>
            <family val="2"/>
          </rPr>
          <t xml:space="preserve"> Column “Q” is generally equal to Faculty Contract Hours in Column "O".  Column “O” will be less than “Q” when the instructor has waived compensation for the  assignment or for assignments which are compensated through a stipend.  Enter the compensated portion of the load for each course or assignment in “Q”.  If full compensation is waived, or the assignment was compensated through a stipend, enter zero (0).  Attach a signed Load Report and Compensation Agreement Form.
For 2012-2013, school chairs will receive both a "release time assignment" and an "extra compensation assignment (stipend)". Both assignments are entered on the Faculty Workload Adjustment form, and on the Faculty Load Report and the description of duties should be attached (see samples).
The Contract Hours for the Release Time Assignment (SCHOOL CHAIR) = 3 hours. Enter this on the load report in the section for "Release Time appointments", and enter the assignment as   School Chair" In the column• for "Faculty Contract Hours" enter 3. In the column for  Compensated Faculty Hours" also enter 3.
The Contract Hours for the Extra Compensation Assignment (CHAIR STIPEND) = 3 hours. Enter this on the load report in the section for "Release Time Assignments", and enter the assignment as "Chair Stipend" In the column for "Faculty Contract Hours" enter 3. In the column for "Compensated Faculty Hours" enter ZERO (you must delete the existing value and enter 0) Note: This assignment is compensated by the stipend, not included with the normal load and/or overload. 
BASE your calculation of any OVERLOAD PAY on the final column "Comp. Faculty Hours".
In Summer Session courses Faculty may wish to waive full compensation (i.e. to teach a course on a prorated basis up to the maximum allowed summer contract hour load).  However the load generated from the courses cannot be prorated (see Section 11.3.1), only the compensation.  At the time of this memo (Jan 2012) summer courses were prorated for compensation on the basis of 7 students.  
For example, a 3 credit course with only two students would be listed normally for all columns except Q.  Column Q would show 3 compensated hours if 7 or more students are enrolled, or IF THE FACULTY AGREED TO PRORATE, then column Q would be 3*2/7 or two-sevenths of the three credits.  IF ALL COMPENSATION was waived, enter zero (0).</t>
        </r>
        <r>
          <rPr>
            <b/>
            <sz val="9"/>
            <color indexed="81"/>
            <rFont val="Tahoma"/>
            <family val="2"/>
          </rPr>
          <t xml:space="preserve">
</t>
        </r>
        <r>
          <rPr>
            <sz val="9"/>
            <color indexed="81"/>
            <rFont val="Tahoma"/>
            <family val="2"/>
          </rPr>
          <t xml:space="preserve">
</t>
        </r>
      </text>
    </comment>
    <comment ref="D10" authorId="0" shapeId="0">
      <text>
        <r>
          <rPr>
            <b/>
            <sz val="8"/>
            <color indexed="81"/>
            <rFont val="Tahoma"/>
            <family val="2"/>
          </rPr>
          <t xml:space="preserve">Info: </t>
        </r>
        <r>
          <rPr>
            <sz val="8"/>
            <color indexed="81"/>
            <rFont val="Tahoma"/>
            <family val="2"/>
          </rPr>
          <t>If the instructor only teaches the lecture, then no entry is made in the 'lab' column and the total credit hr is the lecture portion only</t>
        </r>
        <r>
          <rPr>
            <b/>
            <sz val="8"/>
            <color indexed="81"/>
            <rFont val="Tahoma"/>
            <family val="2"/>
          </rPr>
          <t xml:space="preserve">
</t>
        </r>
      </text>
    </comment>
    <comment ref="D11" authorId="0" shapeId="0">
      <text>
        <r>
          <rPr>
            <b/>
            <sz val="8"/>
            <color indexed="81"/>
            <rFont val="Tahoma"/>
            <family val="2"/>
          </rPr>
          <t>info:</t>
        </r>
        <r>
          <rPr>
            <sz val="8"/>
            <color indexed="81"/>
            <rFont val="Tahoma"/>
            <family val="2"/>
          </rPr>
          <t xml:space="preserve">
If the instructor only teaches the lab, then they are awarded '2' in the lab column, and the credit hour column indicates the portion of the course hours derived from lab (4 total - 3 lecture = 1 lab)</t>
        </r>
      </text>
    </comment>
    <comment ref="A12" authorId="3" shapeId="0">
      <text>
        <r>
          <rPr>
            <b/>
            <sz val="8"/>
            <color indexed="81"/>
            <rFont val="Tahoma"/>
            <family val="2"/>
          </rPr>
          <t>Note:</t>
        </r>
        <r>
          <rPr>
            <sz val="8"/>
            <color indexed="81"/>
            <rFont val="Tahoma"/>
            <family val="2"/>
          </rPr>
          <t xml:space="preserve"> Deans have requested that Lecture and Labs be listed as separate line items.  Example: Line 3 (BIOL 107) should be listed as two separate line items if the instructor is infact teaching both lecture and a lab section.  This should match how these courses are listed in banner.
In the past, when there is only one lecture and one lab session and the enrollments are identical they were entered on a single line. To be consistent with Banner, please list as separate line items.</t>
        </r>
        <r>
          <rPr>
            <sz val="8"/>
            <color indexed="81"/>
            <rFont val="Tahoma"/>
            <family val="2"/>
          </rPr>
          <t xml:space="preserve">
</t>
        </r>
      </text>
    </comment>
    <comment ref="D12" authorId="0" shapeId="0">
      <text>
        <r>
          <rPr>
            <b/>
            <sz val="8"/>
            <color indexed="81"/>
            <rFont val="Tahoma"/>
            <family val="2"/>
          </rPr>
          <t>info:</t>
        </r>
        <r>
          <rPr>
            <sz val="8"/>
            <color indexed="81"/>
            <rFont val="Tahoma"/>
            <family val="2"/>
          </rPr>
          <t xml:space="preserve">
When there is only one lecture and one lab session and the enrollments are identical they can be entered on a single line. 
</t>
        </r>
      </text>
    </comment>
    <comment ref="F12" authorId="0" shapeId="0">
      <text>
        <r>
          <rPr>
            <b/>
            <sz val="8"/>
            <color indexed="81"/>
            <rFont val="Tahoma"/>
            <family val="2"/>
          </rPr>
          <t>info:</t>
        </r>
        <r>
          <rPr>
            <sz val="8"/>
            <color indexed="81"/>
            <rFont val="Tahoma"/>
            <family val="2"/>
          </rPr>
          <t xml:space="preserve">
In this case the preps are awareded for both lecture and lab in the same course</t>
        </r>
      </text>
    </comment>
    <comment ref="F13" authorId="0" shapeId="0">
      <text>
        <r>
          <rPr>
            <b/>
            <sz val="8"/>
            <color indexed="81"/>
            <rFont val="Tahoma"/>
            <family val="2"/>
          </rPr>
          <t>info:</t>
        </r>
        <r>
          <rPr>
            <sz val="8"/>
            <color indexed="81"/>
            <rFont val="Tahoma"/>
            <family val="2"/>
          </rPr>
          <t xml:space="preserve">
When the course is team taught, the number of preps needs to be divided proportionally betwee each instructor.  Confirm that the total of ALL instructors is 1.000</t>
        </r>
      </text>
    </comment>
    <comment ref="H13" authorId="0" shapeId="0">
      <text>
        <r>
          <rPr>
            <b/>
            <sz val="8"/>
            <color indexed="81"/>
            <rFont val="Tahoma"/>
            <family val="2"/>
          </rPr>
          <t>info:</t>
        </r>
        <r>
          <rPr>
            <sz val="8"/>
            <color indexed="81"/>
            <rFont val="Tahoma"/>
            <family val="2"/>
          </rPr>
          <t xml:space="preserve">
A team taught class - this instructor is responsible for 80% of the course
</t>
        </r>
      </text>
    </comment>
    <comment ref="M13" authorId="0" shapeId="0">
      <text>
        <r>
          <rPr>
            <b/>
            <sz val="8"/>
            <color indexed="81"/>
            <rFont val="Tahoma"/>
            <family val="2"/>
          </rPr>
          <t>info:</t>
        </r>
        <r>
          <rPr>
            <sz val="8"/>
            <color indexed="81"/>
            <rFont val="Tahoma"/>
            <family val="2"/>
          </rPr>
          <t xml:space="preserve">
A regional center course qualifying for the distance multiplier</t>
        </r>
      </text>
    </comment>
    <comment ref="Q13" authorId="4" shapeId="0">
      <text>
        <r>
          <rPr>
            <b/>
            <sz val="8"/>
            <color indexed="81"/>
            <rFont val="Tahoma"/>
            <family val="2"/>
          </rPr>
          <t>Comment: The instructor has waived compensation for this course</t>
        </r>
      </text>
    </comment>
    <comment ref="F14" authorId="0" shapeId="0">
      <text>
        <r>
          <rPr>
            <b/>
            <sz val="8"/>
            <color indexed="81"/>
            <rFont val="Tahoma"/>
            <family val="2"/>
          </rPr>
          <t>info:</t>
        </r>
        <r>
          <rPr>
            <sz val="8"/>
            <color indexed="81"/>
            <rFont val="Tahoma"/>
            <family val="2"/>
          </rPr>
          <t xml:space="preserve">
Preps are not Prorated.  Math modules are 1/3 of the semester, but typically all three sections are taught in sequence by a single professor.  These are not prorated.  IF the sections are split between different teachers there is still no proration.  Each still gets 1 prep.</t>
        </r>
      </text>
    </comment>
    <comment ref="Q14" authorId="4" shapeId="0">
      <text>
        <r>
          <rPr>
            <b/>
            <sz val="8"/>
            <color indexed="81"/>
            <rFont val="Tahoma"/>
            <family val="2"/>
          </rPr>
          <t xml:space="preserve">Comment: The instructor has waived compensation for this course
</t>
        </r>
        <r>
          <rPr>
            <sz val="8"/>
            <color indexed="81"/>
            <rFont val="Tahoma"/>
            <family val="2"/>
          </rPr>
          <t xml:space="preserve">
</t>
        </r>
      </text>
    </comment>
    <comment ref="I16" authorId="0" shapeId="0">
      <text>
        <r>
          <rPr>
            <b/>
            <sz val="8"/>
            <color indexed="81"/>
            <rFont val="Tahoma"/>
            <family val="2"/>
          </rPr>
          <t>info:</t>
        </r>
        <r>
          <rPr>
            <sz val="8"/>
            <color indexed="81"/>
            <rFont val="Tahoma"/>
            <family val="2"/>
          </rPr>
          <t xml:space="preserve">
This directed study course is prorated based on enrollment.  Enrollment of 10 or more generates full course load.</t>
        </r>
      </text>
    </comment>
    <comment ref="K17" authorId="0" shapeId="0">
      <text>
        <r>
          <rPr>
            <b/>
            <sz val="8"/>
            <color indexed="81"/>
            <rFont val="Tahoma"/>
            <family val="2"/>
          </rPr>
          <t>info:</t>
        </r>
        <r>
          <rPr>
            <sz val="8"/>
            <color indexed="81"/>
            <rFont val="Tahoma"/>
            <family val="2"/>
          </rPr>
          <t xml:space="preserve">
Practicum formula applied to all instructors qualified to teach this course</t>
        </r>
      </text>
    </comment>
    <comment ref="A27" authorId="2" shapeId="0">
      <text>
        <r>
          <rPr>
            <b/>
            <sz val="8"/>
            <color indexed="81"/>
            <rFont val="Tahoma"/>
            <family val="2"/>
          </rPr>
          <t>Comments::
Subtotals calculate automatically, do not edit formulas</t>
        </r>
      </text>
    </comment>
    <comment ref="A29" authorId="2" shapeId="0">
      <text>
        <r>
          <rPr>
            <b/>
            <sz val="8"/>
            <color indexed="81"/>
            <rFont val="Tahoma"/>
            <family val="2"/>
          </rPr>
          <t xml:space="preserve">Comments: Release Time Appointments -
</t>
        </r>
        <r>
          <rPr>
            <sz val="8"/>
            <color indexed="81"/>
            <rFont val="Tahoma"/>
            <family val="2"/>
          </rPr>
          <t xml:space="preserve">List discretionary or grant based release time (those not defined by the contract)
</t>
        </r>
      </text>
    </comment>
    <comment ref="Q30" authorId="0" shapeId="0">
      <text>
        <r>
          <rPr>
            <sz val="9"/>
            <color indexed="81"/>
            <rFont val="Tahoma"/>
            <family val="2"/>
          </rPr>
          <t xml:space="preserve">For 2012-2013, school chairs will receive both a "release time assignment" and an "extra compensation assignment (stipend)". Both assignments are entered on the Faculty Workload Adjustment form, and on the Faculty Load Report and the description of duties should be attached (see samples).
The Contract Hours for the Release Time Assignment (SCHOOL CHAIR) = 3 hours. Enter this on the load report in the section for "Release Time appointments", and enter the assignment as   School Chair" In the column• for "Faculty Contract Hours" enter 3. In the column for  Compensated Faculty Hours" also enter 3.
The Contract Hours for the Extra Compensation Assignment (CHAIR STIPEND) = 3 hours. Enter this on the load report in the section for "Release Time Assignments", and enter the assignment as "Chair Stipend" In the column for "Faculty Contract Hours" enter 3. In the column for "Compensated Faculty Hours" enter ZERO (you must delete the existing value and enter 0) Note: This assignment is compensated by the stipend, not included with the normal load and/or overload. 
</t>
        </r>
      </text>
    </comment>
    <comment ref="Q31" authorId="0" shapeId="0">
      <text>
        <r>
          <rPr>
            <b/>
            <sz val="9"/>
            <color indexed="81"/>
            <rFont val="Tahoma"/>
            <family val="2"/>
          </rPr>
          <t>The stipend was a cash payment for work which is converted for reporting purposes to load - but it DOES NOT generate additional compensation as OVERLOAD in addition to the initial stipend</t>
        </r>
      </text>
    </comment>
    <comment ref="O38" authorId="2" shapeId="0">
      <text>
        <r>
          <rPr>
            <b/>
            <sz val="8"/>
            <color indexed="81"/>
            <rFont val="Tahoma"/>
            <family val="2"/>
          </rPr>
          <t xml:space="preserve">Comments::
TRANSFER THIS NUMBER TO THE SEMESTER SUMMARY SHEET </t>
        </r>
      </text>
    </comment>
    <comment ref="P38" authorId="2" shapeId="0">
      <text>
        <r>
          <rPr>
            <b/>
            <sz val="8"/>
            <color indexed="81"/>
            <rFont val="Tahoma"/>
            <family val="2"/>
          </rPr>
          <t>Comments::
Transfer this number to the semester summary sheet</t>
        </r>
      </text>
    </comment>
    <comment ref="Q38" authorId="2" shapeId="0">
      <text>
        <r>
          <rPr>
            <b/>
            <sz val="8"/>
            <color indexed="81"/>
            <rFont val="Tahoma"/>
            <family val="2"/>
          </rPr>
          <t xml:space="preserve">Comments::
TRANSFER THIS NUMBER TO THE SEMESTER SUMMARY SHEET </t>
        </r>
      </text>
    </comment>
    <comment ref="A46" authorId="0" shapeId="0">
      <text>
        <r>
          <rPr>
            <b/>
            <sz val="8"/>
            <color indexed="81"/>
            <rFont val="Tahoma"/>
            <family val="2"/>
          </rPr>
          <t>info:</t>
        </r>
        <r>
          <rPr>
            <sz val="8"/>
            <color indexed="81"/>
            <rFont val="Tahoma"/>
            <family val="2"/>
          </rPr>
          <t xml:space="preserve">
Use CELL B46 to enter comments or explanations related to the load report, as compared to comments related to your personal feelings about load reports.</t>
        </r>
      </text>
    </comment>
  </commentList>
</comments>
</file>

<file path=xl/comments10.xml><?xml version="1.0" encoding="utf-8"?>
<comments xmlns="http://schemas.openxmlformats.org/spreadsheetml/2006/main">
  <authors>
    <author>dmyton</author>
    <author>Directions:</author>
    <author>Comments:</author>
    <author>david myton</author>
  </authors>
  <commentList>
    <comment ref="C2" authorId="0" shapeId="0">
      <text>
        <r>
          <rPr>
            <b/>
            <sz val="8"/>
            <color indexed="81"/>
            <rFont val="Tahoma"/>
            <family val="2"/>
          </rPr>
          <t>info:</t>
        </r>
        <r>
          <rPr>
            <sz val="8"/>
            <color indexed="81"/>
            <rFont val="Tahoma"/>
            <family val="2"/>
          </rPr>
          <t xml:space="preserve">
enter the faculty or adjunct name  in Cell C2 - Some find it helpful to Rename the TAB to match the faculty/adjunct name as well.
Since the SUMMARY sheet draws the name from Cell C2, it is necessary to type the name into C2 - it will run across the others columns as needed</t>
        </r>
      </text>
    </comment>
    <comment ref="C3" authorId="0" shapeId="0">
      <text>
        <r>
          <rPr>
            <b/>
            <sz val="8"/>
            <color indexed="81"/>
            <rFont val="Tahoma"/>
            <family val="2"/>
          </rPr>
          <t>info:</t>
        </r>
        <r>
          <rPr>
            <sz val="8"/>
            <color indexed="81"/>
            <rFont val="Tahoma"/>
            <family val="2"/>
          </rPr>
          <t xml:space="preserve">
Enter the college name starting in box C3</t>
        </r>
      </text>
    </comment>
    <comment ref="C4" authorId="0" shapeId="0">
      <text>
        <r>
          <rPr>
            <b/>
            <sz val="8"/>
            <color indexed="81"/>
            <rFont val="Tahoma"/>
            <family val="2"/>
          </rPr>
          <t>info:</t>
        </r>
        <r>
          <rPr>
            <sz val="8"/>
            <color indexed="81"/>
            <rFont val="Tahoma"/>
            <family val="2"/>
          </rPr>
          <t xml:space="preserve">
Enter the department starting in box C4
</t>
        </r>
      </text>
    </comment>
    <comment ref="C5" authorId="0" shapeId="0">
      <text>
        <r>
          <rPr>
            <b/>
            <sz val="8"/>
            <color indexed="81"/>
            <rFont val="Tahoma"/>
            <family val="2"/>
          </rPr>
          <t>info:</t>
        </r>
        <r>
          <rPr>
            <sz val="8"/>
            <color indexed="81"/>
            <rFont val="Tahoma"/>
            <family val="2"/>
          </rPr>
          <t xml:space="preserve">
Enter the Semester starting in box C5
</t>
        </r>
      </text>
    </comment>
    <comment ref="C6" authorId="0" shapeId="0">
      <text>
        <r>
          <rPr>
            <b/>
            <sz val="8"/>
            <color indexed="81"/>
            <rFont val="Tahoma"/>
            <family val="2"/>
          </rPr>
          <t>info:</t>
        </r>
        <r>
          <rPr>
            <sz val="8"/>
            <color indexed="81"/>
            <rFont val="Tahoma"/>
            <family val="2"/>
          </rPr>
          <t xml:space="preserve">
Cell C6
Enter "Faculty" for faculty 
Enter "Adjunct" for adjuncts
Enter "Dean" for dean-type administrators 
Since the SUMMARY sheet draws the status indicator from this field it is important that it be typed as indicated
</t>
        </r>
      </text>
    </comment>
    <comment ref="C8" authorId="1" shapeId="0">
      <text>
        <r>
          <rPr>
            <sz val="8"/>
            <color indexed="81"/>
            <rFont val="Tahoma"/>
            <family val="2"/>
          </rPr>
          <t>Directions::
Enter EITHER in the columns for Classes OR for the Columns J-K-L labeled Intern/Practicum but NOT BOTH
The entries for 'classes' must match the catalog entry listing hours for lecture and lab.  Enter the values as listed in the catalog or most recent approved curriculum change documents.
Note: Deans have requested that Lecture and Labs be listed as separate line items.  Example: Line 3 (BIOL 107) should be listed as two separate line items if the instructor is infact teaching both lecture and a lab section.  This should match how these courses are listed in banner.</t>
        </r>
      </text>
    </comment>
    <comment ref="L8" authorId="1" shapeId="0">
      <text>
        <r>
          <rPr>
            <b/>
            <sz val="8"/>
            <color indexed="81"/>
            <rFont val="Tahoma"/>
            <family val="2"/>
          </rPr>
          <t>Directions::</t>
        </r>
        <r>
          <rPr>
            <sz val="8"/>
            <color indexed="81"/>
            <rFont val="Tahoma"/>
            <family val="2"/>
          </rPr>
          <t xml:space="preserve">
Enter</t>
        </r>
        <r>
          <rPr>
            <sz val="8"/>
            <color indexed="10"/>
            <rFont val="Tahoma"/>
            <family val="2"/>
          </rPr>
          <t xml:space="preserve"> EITHER </t>
        </r>
        <r>
          <rPr>
            <sz val="8"/>
            <color indexed="81"/>
            <rFont val="Tahoma"/>
            <family val="2"/>
          </rPr>
          <t xml:space="preserve">in the columns for Classes OR for the Columns labeled Intern/Practicum. 
</t>
        </r>
        <r>
          <rPr>
            <sz val="8"/>
            <color indexed="10"/>
            <rFont val="Tahoma"/>
            <family val="2"/>
          </rPr>
          <t>NOT BOTH
Preparation/Placement time, evaluation time, and class time will be determined for the course, not for the instructor assigned the course.  The immediate supervisor will consult with faculty members qualified to teach each course to determine the time factors for the course.</t>
        </r>
      </text>
    </comment>
    <comment ref="A9" authorId="0" shapeId="0">
      <text>
        <r>
          <rPr>
            <sz val="8"/>
            <color indexed="81"/>
            <rFont val="Tahoma"/>
            <family val="2"/>
          </rPr>
          <t>Directions:
Enter teaching and release assignments that are contract-driven.  Note: Deans have requested that Lectures and separate sections of lectures as well as labs be listed separately (see sample).  This will mimic the way courses are entered into Banner and Anchor Access and will assist in tracking which professors are teaching courses more effectively.
Entering the catalog text 
e.g. BIOL131 (3,3) 4
helps with confirming the entries for columns B-C-D when reviewing the report
Enter   No calculations are performed on the cells in this column.</t>
        </r>
      </text>
    </comment>
    <comment ref="B9" authorId="2" shapeId="0">
      <text>
        <r>
          <rPr>
            <b/>
            <sz val="8"/>
            <color indexed="81"/>
            <rFont val="Tahoma"/>
            <family val="2"/>
          </rPr>
          <t>Comments::
Section 11.3.1 Lecture Hrs</t>
        </r>
        <r>
          <rPr>
            <b/>
            <sz val="8"/>
            <color indexed="10"/>
            <rFont val="Tahoma"/>
            <family val="2"/>
          </rPr>
          <t xml:space="preserve"> - enter values from the catalog description</t>
        </r>
        <r>
          <rPr>
            <sz val="8"/>
            <color indexed="81"/>
            <rFont val="Tahoma"/>
            <family val="2"/>
          </rPr>
          <t xml:space="preserve">  or other contract driven assignments (lab coordinator, Athletic Trainer, ect)
</t>
        </r>
        <r>
          <rPr>
            <b/>
            <sz val="8"/>
            <color indexed="81"/>
            <rFont val="Tahoma"/>
            <family val="2"/>
          </rPr>
          <t>Enter values for this column only if the entry is a lecture course or contract driven assignment</t>
        </r>
        <r>
          <rPr>
            <sz val="8"/>
            <color indexed="81"/>
            <rFont val="Tahoma"/>
            <family val="2"/>
          </rPr>
          <t xml:space="preserve">
Lectures and labs may be entered separately or together - see SAMPLE for examples of this
CH116 Gen Chem II (3,3) 4 
- this course has 3 lecture hours per week during the entire semester.  Enter 3 in this example if the instructor is only teaching the lecture, enter 4 if they are teaching the lecture and its ONLY lab and where the enrollments in each are identical.   Enter the lecture and lab sections </t>
        </r>
        <r>
          <rPr>
            <b/>
            <sz val="8"/>
            <color indexed="81"/>
            <rFont val="Tahoma"/>
            <family val="2"/>
          </rPr>
          <t>separately</t>
        </r>
        <r>
          <rPr>
            <sz val="8"/>
            <color indexed="81"/>
            <rFont val="Tahoma"/>
            <family val="2"/>
          </rPr>
          <t xml:space="preserve"> when more than one lab section are assigned since their enrollments may differ by section.
Load cannot be prorated based on the definition from 11.3.1, and maximum loads are capped at 18 contract hours per semester and 32 contract hours for the academic year based on 11.3.2 
Summer load limits are capped at 1.34 credits per week of instruction in 7.4.2 (e.g. a 4-credit course must be distributed across at least a 3-week instructional period to fall below the cap 4/3=1.333)
</t>
        </r>
      </text>
    </comment>
    <comment ref="C9" authorId="2" shapeId="0">
      <text>
        <r>
          <rPr>
            <b/>
            <sz val="8"/>
            <color indexed="81"/>
            <rFont val="Tahoma"/>
            <family val="2"/>
          </rPr>
          <t xml:space="preserve">Comments::
Lab hrs - </t>
        </r>
        <r>
          <rPr>
            <b/>
            <sz val="8"/>
            <color indexed="10"/>
            <rFont val="Tahoma"/>
            <family val="2"/>
          </rPr>
          <t>enter values based on catalog description for the number of hours in lab per week</t>
        </r>
        <r>
          <rPr>
            <sz val="8"/>
            <color indexed="81"/>
            <rFont val="Tahoma"/>
            <family val="2"/>
          </rPr>
          <t xml:space="preserve"> 
CH116 Gen Chem II (3,3) 4 - this course meets in lab for  3 lab.  </t>
        </r>
        <r>
          <rPr>
            <sz val="8"/>
            <color indexed="12"/>
            <rFont val="Tahoma"/>
            <family val="2"/>
          </rPr>
          <t>The 2/3 conversion is handled late</t>
        </r>
        <r>
          <rPr>
            <sz val="8"/>
            <color indexed="81"/>
            <rFont val="Tahoma"/>
            <family val="2"/>
          </rPr>
          <t xml:space="preserve">r - enter catalog/curriculum-approved number of lab hours each week.  Enter 3 in this example. 
</t>
        </r>
        <r>
          <rPr>
            <b/>
            <sz val="8"/>
            <color indexed="81"/>
            <rFont val="Tahoma"/>
            <family val="2"/>
          </rPr>
          <t>Enter in this column only if the entry is a laboratory course</t>
        </r>
        <r>
          <rPr>
            <sz val="8"/>
            <color indexed="81"/>
            <rFont val="Tahoma"/>
            <family val="2"/>
          </rPr>
          <t xml:space="preserve">
</t>
        </r>
        <r>
          <rPr>
            <b/>
            <sz val="8"/>
            <color indexed="12"/>
            <rFont val="Tahoma"/>
            <family val="2"/>
          </rPr>
          <t>Section 11.3.1</t>
        </r>
        <r>
          <rPr>
            <b/>
            <sz val="8"/>
            <color indexed="81"/>
            <rFont val="Tahoma"/>
            <family val="2"/>
          </rPr>
          <t xml:space="preserve">
</t>
        </r>
        <r>
          <rPr>
            <sz val="8"/>
            <color indexed="81"/>
            <rFont val="Tahoma"/>
            <family val="2"/>
          </rPr>
          <t>Note: 3 hrs in lab = 2 faculty contract hours and 2 hrs in lab = 1.33 faculty contract hours.  This scaling factor is used in calculating the Facutly contract hours.  
Note that in either case the lab counts 1 hour for student credit hour productionsince the catalog indicated this is a 4 credit course, and three of the credits are in lecture.  Thus there is one SCH generated per student per lab in this case.</t>
        </r>
      </text>
    </comment>
    <comment ref="D9" authorId="2" shapeId="0">
      <text>
        <r>
          <rPr>
            <b/>
            <sz val="8"/>
            <color indexed="81"/>
            <rFont val="Tahoma"/>
            <family val="2"/>
          </rPr>
          <t xml:space="preserve">Comments::
Credit Hours - </t>
        </r>
        <r>
          <rPr>
            <sz val="8"/>
            <color indexed="81"/>
            <rFont val="Tahoma"/>
            <family val="2"/>
          </rPr>
          <t xml:space="preserve">  This is the number of credit hours the student registers for based on the catalog description.  This number is used to calculate SCH.   For independent study, internships and practicum: the number of credits is still the number of credits the student registers in, irrespective of the faculty load.    Do not make an entry for contract defined tasks like Lab coordinator and athletic training since they do not contribute to student SCH
For example  CH116 Gen Chem II (3,3) 4 - the student enrolls in a 4 credit class - 3 credits from lecture 1 credit from lab.  ENTER 3 for a lecture  OR 1 for a lab based on this example.
</t>
        </r>
        <r>
          <rPr>
            <b/>
            <sz val="8"/>
            <color indexed="81"/>
            <rFont val="Tahoma"/>
            <family val="2"/>
          </rPr>
          <t xml:space="preserve">If the lecture and a single section of lab are listed together the credits may be combined and the SCH column could indicate 4.  </t>
        </r>
        <r>
          <rPr>
            <sz val="8"/>
            <color indexed="81"/>
            <rFont val="Tahoma"/>
            <family val="2"/>
          </rPr>
          <t xml:space="preserve">For a practicum/internship enter the number of credits the student will recieve/register for to take the course.
</t>
        </r>
      </text>
    </comment>
    <comment ref="E9" authorId="0" shapeId="0">
      <text>
        <r>
          <rPr>
            <b/>
            <sz val="8"/>
            <color indexed="81"/>
            <rFont val="Tahoma"/>
            <family val="2"/>
          </rPr>
          <t>Comment:</t>
        </r>
        <r>
          <rPr>
            <sz val="8"/>
            <color indexed="81"/>
            <rFont val="Tahoma"/>
            <family val="2"/>
          </rPr>
          <t xml:space="preserve">
Use the official enrollment for the semester set at the add/drop deadline</t>
        </r>
      </text>
    </comment>
    <comment ref="F9" authorId="2" shapeId="0">
      <text>
        <r>
          <rPr>
            <sz val="8"/>
            <color indexed="81"/>
            <rFont val="Tahoma"/>
            <family val="2"/>
          </rPr>
          <t>Comments: 
Preps - 
Enter as per Section 11.3.7 and 11.3.10.1.  Each full lecture course counts as 1 prep,  0.5 prep is credited for each separate lab title.   Internships/Practicum are 0.5 prep per course (multiple sections for variable credit do not generate additional preps).  Each separate recreation activity course should be counted as 0.33 preps.
If a faculty teaches 2 sections of BL109 lab they have 0.5 prep.  If they teach two BL109 labs and one BL110 lab they earn 0.5 prep for each course, 1.0 prep total from these labs.
NOTE: for team-taught courses/labs adjust the # of preps similarly (for example if a 50:50 team taught course each faculty recieves 0.5 prep).  There should be no proration of preps for other reasons.</t>
        </r>
        <r>
          <rPr>
            <b/>
            <sz val="8"/>
            <color indexed="81"/>
            <rFont val="Tahoma"/>
            <family val="2"/>
          </rPr>
          <t xml:space="preserve">
</t>
        </r>
        <r>
          <rPr>
            <sz val="8"/>
            <color indexed="81"/>
            <rFont val="Tahoma"/>
            <family val="2"/>
          </rPr>
          <t xml:space="preserve">
</t>
        </r>
      </text>
    </comment>
    <comment ref="G9" authorId="2" shapeId="0">
      <text>
        <r>
          <rPr>
            <b/>
            <sz val="8"/>
            <color indexed="81"/>
            <rFont val="Tahoma"/>
            <family val="2"/>
          </rPr>
          <t xml:space="preserve">Comments::
</t>
        </r>
        <r>
          <rPr>
            <b/>
            <sz val="8"/>
            <color indexed="12"/>
            <rFont val="Tahoma"/>
            <family val="2"/>
          </rPr>
          <t>Default value 1.0 for undergraduate courses.</t>
        </r>
        <r>
          <rPr>
            <b/>
            <sz val="8"/>
            <color indexed="81"/>
            <rFont val="Tahoma"/>
            <family val="2"/>
          </rPr>
          <t xml:space="preserve">
</t>
        </r>
        <r>
          <rPr>
            <sz val="8"/>
            <color indexed="81"/>
            <rFont val="Tahoma"/>
            <family val="2"/>
          </rPr>
          <t xml:space="preserve">Graduate course multiplier is </t>
        </r>
        <r>
          <rPr>
            <b/>
            <sz val="8"/>
            <color indexed="10"/>
            <rFont val="Tahoma"/>
            <family val="2"/>
          </rPr>
          <t>1.333</t>
        </r>
        <r>
          <rPr>
            <sz val="8"/>
            <color indexed="81"/>
            <rFont val="Tahoma"/>
            <family val="2"/>
          </rPr>
          <t xml:space="preserve"> if a course is contains graduate students taught at the 500, 600 or higher level.  Enter </t>
        </r>
        <r>
          <rPr>
            <b/>
            <sz val="8"/>
            <color indexed="10"/>
            <rFont val="Tahoma"/>
            <family val="2"/>
          </rPr>
          <t>1.333</t>
        </r>
        <r>
          <rPr>
            <sz val="8"/>
            <color indexed="81"/>
            <rFont val="Tahoma"/>
            <family val="2"/>
          </rPr>
          <t xml:space="preserve"> in these cases.  Note the full 3 decimal places may not show in the display but the calculation will be correct
</t>
        </r>
        <r>
          <rPr>
            <sz val="8"/>
            <color indexed="12"/>
            <rFont val="Tahoma"/>
            <family val="2"/>
          </rPr>
          <t>See Section 11.3.1  of the Faculty Agreement</t>
        </r>
      </text>
    </comment>
    <comment ref="H9" authorId="2" shapeId="0">
      <text>
        <r>
          <rPr>
            <b/>
            <sz val="8"/>
            <color indexed="81"/>
            <rFont val="Tahoma"/>
            <family val="2"/>
          </rPr>
          <t xml:space="preserve">Comments:
Team-Taught factor: </t>
        </r>
        <r>
          <rPr>
            <sz val="8"/>
            <color indexed="81"/>
            <rFont val="Tahoma"/>
            <family val="2"/>
          </rPr>
          <t xml:space="preserve">- 
</t>
        </r>
        <r>
          <rPr>
            <sz val="8"/>
            <color indexed="12"/>
            <rFont val="Tahoma"/>
            <family val="2"/>
          </rPr>
          <t xml:space="preserve">DEFAULT VALUE 1.00
For accuracy please enter decimal numbers as the proper fraction.  For example enter the formula =1/3 rather than .33 for a one-third load.  This will reduce round-off errors.
PLEASE note in team teaching the other team members - use the extra space in column A after the classes are listed to make annotations </t>
        </r>
        <r>
          <rPr>
            <sz val="8"/>
            <color indexed="81"/>
            <rFont val="Tahoma"/>
            <family val="2"/>
          </rPr>
          <t xml:space="preserve">
</t>
        </r>
        <r>
          <rPr>
            <b/>
            <sz val="8"/>
            <color indexed="81"/>
            <rFont val="Tahoma"/>
            <family val="2"/>
          </rPr>
          <t xml:space="preserve">Section 11.8 </t>
        </r>
        <r>
          <rPr>
            <sz val="8"/>
            <color indexed="81"/>
            <rFont val="Tahoma"/>
            <family val="2"/>
          </rPr>
          <t xml:space="preserve">
Enter a decimal fraction from 0 to 1.000 based on percentage of course taught by this instructor.   For example a team-taught course with two faculty contributing equally enter 0.50, if this instructor teaches 1/3 of the class enter 0.333333333333333, or more simply =1/3.
Student credit hours (SCH) will be adjusted by this factor as well so that both faculty are attributed with a proportion of the total SCH
</t>
        </r>
        <r>
          <rPr>
            <b/>
            <sz val="8"/>
            <color indexed="81"/>
            <rFont val="Tahoma"/>
            <family val="2"/>
          </rPr>
          <t xml:space="preserve">
Confirm that the sum total of the team-taught factors for all instructors for the course adds to 1.00000</t>
        </r>
      </text>
    </comment>
    <comment ref="I9" authorId="2" shapeId="0">
      <text>
        <r>
          <rPr>
            <b/>
            <sz val="8"/>
            <color indexed="81"/>
            <rFont val="Tahoma"/>
            <family val="2"/>
          </rPr>
          <t xml:space="preserve">Comments:  
"Applies to independent study courses only as defined in the university catalog description" See Section 11.9
</t>
        </r>
        <r>
          <rPr>
            <b/>
            <sz val="8"/>
            <color indexed="12"/>
            <rFont val="Tahoma"/>
            <family val="2"/>
          </rPr>
          <t>Default value = 1</t>
        </r>
        <r>
          <rPr>
            <b/>
            <sz val="8"/>
            <color indexed="81"/>
            <rFont val="Tahoma"/>
            <family val="2"/>
          </rPr>
          <t xml:space="preserve">
Pro-rated factor: </t>
        </r>
        <r>
          <rPr>
            <sz val="8"/>
            <color indexed="81"/>
            <rFont val="Tahoma"/>
            <family val="2"/>
          </rPr>
          <t xml:space="preserve">- enter a decimal from 0 to 1.000 based on  enrollment less than 10.  A course with 3 students may be prorated as 3/10 or 0.300.
This column applies only to courses defined as independent study, research seminars, and directed topics classes typically numbered 290, 390 490. Confirm each course by the catalog entry.
SCH are not reduced based on this formula
</t>
        </r>
        <r>
          <rPr>
            <b/>
            <sz val="8"/>
            <color indexed="81"/>
            <rFont val="Tahoma"/>
            <family val="2"/>
          </rPr>
          <t xml:space="preserve">
</t>
        </r>
      </text>
    </comment>
    <comment ref="J9" authorId="2" shapeId="0">
      <text>
        <r>
          <rPr>
            <b/>
            <sz val="8"/>
            <color indexed="81"/>
            <rFont val="Tahoma"/>
            <family val="2"/>
          </rPr>
          <t xml:space="preserve">Comments::
Section 11.3.10.1
</t>
        </r>
        <r>
          <rPr>
            <sz val="8"/>
            <color indexed="81"/>
            <rFont val="Tahoma"/>
            <family val="2"/>
          </rPr>
          <t>The number of hours per student needed for the faculty member to prepare for the internship.  Enter the number of hours directly.
Based on a negotiated time between faculty teaching the course and the Dean.  Keep documentation with load reports.</t>
        </r>
      </text>
    </comment>
    <comment ref="K9" authorId="2" shapeId="0">
      <text>
        <r>
          <rPr>
            <b/>
            <sz val="8"/>
            <color indexed="81"/>
            <rFont val="Tahoma"/>
            <family val="2"/>
          </rPr>
          <t xml:space="preserve">Comments::
Section 11.3.10.1
</t>
        </r>
        <r>
          <rPr>
            <sz val="8"/>
            <color indexed="81"/>
            <rFont val="Tahoma"/>
            <family val="2"/>
          </rPr>
          <t>Hours of direct instruction associated with the internship/practicum.  Enter number of hours directly from agreement between faculty and dean.</t>
        </r>
      </text>
    </comment>
    <comment ref="L9" authorId="2" shapeId="0">
      <text>
        <r>
          <rPr>
            <b/>
            <sz val="8"/>
            <color indexed="81"/>
            <rFont val="Tahoma"/>
            <family val="2"/>
          </rPr>
          <t xml:space="preserve">Comments::
Section 11.3.10.1
</t>
        </r>
        <r>
          <rPr>
            <sz val="8"/>
            <color indexed="81"/>
            <rFont val="Tahoma"/>
            <family val="2"/>
          </rPr>
          <t>The number of hours needed by the faculty to evaluate the work of EACH student.  Enter the hours directly from the agreement between the faculty and the dean.</t>
        </r>
      </text>
    </comment>
    <comment ref="M9" authorId="2" shapeId="0">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Section 11.7.1 and 11.7.3</t>
        </r>
        <r>
          <rPr>
            <sz val="8"/>
            <color indexed="81"/>
            <rFont val="Tahoma"/>
            <family val="2"/>
          </rPr>
          <t xml:space="preserve">
</t>
        </r>
      </text>
    </comment>
    <comment ref="N9" authorId="2" shapeId="0">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 xml:space="preserve">Section 11.7.1 and 11.7.4
</t>
        </r>
        <r>
          <rPr>
            <sz val="8"/>
            <color indexed="81"/>
            <rFont val="Tahoma"/>
            <family val="2"/>
          </rPr>
          <t xml:space="preserve">
</t>
        </r>
      </text>
    </comment>
    <comment ref="O9" authorId="2" shapeId="0">
      <text>
        <r>
          <rPr>
            <b/>
            <sz val="8"/>
            <color indexed="81"/>
            <rFont val="Tahoma"/>
            <family val="2"/>
          </rPr>
          <t>Comments::
Calculated -</t>
        </r>
        <r>
          <rPr>
            <b/>
            <sz val="8"/>
            <color indexed="10"/>
            <rFont val="Tahoma"/>
            <family val="2"/>
          </rPr>
          <t xml:space="preserve"> DO NOT EDIT FORMULA</t>
        </r>
      </text>
    </comment>
    <comment ref="P9" authorId="2" shapeId="0">
      <text>
        <r>
          <rPr>
            <b/>
            <sz val="8"/>
            <color indexed="81"/>
            <rFont val="Tahoma"/>
            <family val="2"/>
          </rPr>
          <t>Grey Fields are Calculated  -</t>
        </r>
        <r>
          <rPr>
            <b/>
            <sz val="8"/>
            <color indexed="10"/>
            <rFont val="Tahoma"/>
            <family val="2"/>
          </rPr>
          <t xml:space="preserve"> DO NOT EDIT FORMULA</t>
        </r>
        <r>
          <rPr>
            <b/>
            <sz val="8"/>
            <color indexed="81"/>
            <rFont val="Tahoma"/>
            <family val="2"/>
          </rPr>
          <t xml:space="preserve">
</t>
        </r>
      </text>
    </comment>
    <comment ref="Q9" authorId="3" shapeId="0">
      <text>
        <r>
          <rPr>
            <b/>
            <sz val="8"/>
            <color indexed="81"/>
            <rFont val="Tahoma"/>
            <family val="2"/>
          </rPr>
          <t xml:space="preserve">Comment:
COMPENSATED FACULTY CONTRACT HOURS </t>
        </r>
        <r>
          <rPr>
            <sz val="8"/>
            <color indexed="81"/>
            <rFont val="Tahoma"/>
            <family val="2"/>
          </rPr>
          <t xml:space="preserve">Column “Q” is generally equal to Faculty Contract Hours in Column "O".  Column “O” will be less than “Q” when the instructor has waived compensation for the  assignment or for assignments which are compensated through a stipend.  Enter the compensated portion of the load for each course or assignment in “Q”.  If full compensation is waived, or the assignment was compensated through a stipend, enter zero (0).  Attach a signed Load Report and Compensation Agreement Form.
BASE your calculation of any OVERLOAD PAY on the final column "Comp. Faculty Hours".
In Summer Session courses Faculty may wish to waive full compensation (i.e. to teach a course on a prorated basis up to the maximum allowed summer contract hour load).  However the load generated from the courses cannot be prorated (see Section 11.3.1), only the compensation.  At the time of this memo (Jan 2012) summer courses were prorated for compensation on the basis of 7 students.  
For example, a 3 credit course with only two students would be listed normally for all columns except Q.  Column Q would show 3 compensated hours if 7 or more students are enrolled, or IF THE FACULTY AGREED TO PRORATE, then column Q would be 3*2/7 or two-sevenths of the three credits.  IF ALL COMPENSATION was waived, enter zero (0).
</t>
        </r>
      </text>
    </comment>
    <comment ref="Q10" authorId="3" shapeId="0">
      <text>
        <r>
          <rPr>
            <b/>
            <sz val="8"/>
            <color indexed="81"/>
            <rFont val="Tahoma"/>
            <family val="2"/>
          </rPr>
          <t xml:space="preserve">Comment:  </t>
        </r>
        <r>
          <rPr>
            <sz val="8"/>
            <color indexed="81"/>
            <rFont val="Tahoma"/>
            <family val="2"/>
          </rPr>
          <t>Since compensation is generally not waived the default formula sets column Q equal to colum O.  Cell Q10 would be "=O10"  OVERWRITE the contents of this cell as indicated on the signed Load Report and Compensation Agreemnt</t>
        </r>
        <r>
          <rPr>
            <sz val="8"/>
            <color indexed="81"/>
            <rFont val="Tahoma"/>
            <family val="2"/>
          </rPr>
          <t xml:space="preserve">
</t>
        </r>
      </text>
    </comment>
    <comment ref="A29" authorId="2" shapeId="0">
      <text>
        <r>
          <rPr>
            <b/>
            <sz val="8"/>
            <color indexed="81"/>
            <rFont val="Tahoma"/>
            <family val="2"/>
          </rPr>
          <t>Comments::
Subtotals calculate automatically, do not edit formulas</t>
        </r>
      </text>
    </comment>
    <comment ref="A31" authorId="2" shapeId="0">
      <text>
        <r>
          <rPr>
            <b/>
            <sz val="8"/>
            <color indexed="81"/>
            <rFont val="Tahoma"/>
            <family val="2"/>
          </rPr>
          <t xml:space="preserve">Comments: Release Time Appointments -
</t>
        </r>
        <r>
          <rPr>
            <sz val="8"/>
            <color indexed="81"/>
            <rFont val="Tahoma"/>
            <family val="2"/>
          </rPr>
          <t xml:space="preserve">List school chairs, activities that generate stipends, discretionary or grant based release time (those not defined by the contract).  
Attach the Faculty Workload Adjustment for Special Assignment form and/or the Load Report and Compensation Agreement as necessary
Activities that are compensated through a direct stipend are STILL converted to load for the purpose of Column "O", but must be entered with a "0" (zero) in Column "Q" </t>
        </r>
      </text>
    </comment>
    <comment ref="O32" authorId="0" shapeId="0">
      <text>
        <r>
          <rPr>
            <b/>
            <sz val="9"/>
            <color indexed="81"/>
            <rFont val="Tahoma"/>
            <family val="2"/>
          </rPr>
          <t xml:space="preserve">Comment: </t>
        </r>
        <r>
          <rPr>
            <sz val="9"/>
            <color indexed="81"/>
            <rFont val="Tahoma"/>
            <family val="2"/>
          </rPr>
          <t xml:space="preserve"> Enter the contract hour load generated, granted, or attributed to this apppoinment</t>
        </r>
        <r>
          <rPr>
            <sz val="9"/>
            <color indexed="81"/>
            <rFont val="Tahoma"/>
            <family val="2"/>
          </rPr>
          <t xml:space="preserve">
</t>
        </r>
      </text>
    </comment>
    <comment ref="Q32" authorId="0" shapeId="0">
      <text>
        <r>
          <rPr>
            <sz val="9"/>
            <color indexed="81"/>
            <rFont val="Tahoma"/>
            <family val="2"/>
          </rPr>
          <t>For 2012-2013, school chairs will receive both a "release time assignment"  and an "extra compensation assignment (stipend)".  Both assignments are entered on the Faculty Workload Adjustment form, and on the Faculty Load Report and the description of duties should be attached.
The Contract Hours for the Release Time Assignment (SCHOOL CHAIR) = 3 hours.  Enter this on the load report in the section for "Release Time appointments", and enter the assignment as "School Chair"   In the column for "Faculty Contract Hours" enter 3.  In the column for "Compensated Faculty Hours" also enter 3.  
The Contract Hours for the Extra Compensation Assignment (CHAIR STIPEND) = 3 hours.  Enter this on the load report in the section for "Release Time Assignments", and enter the assignment as "Chair Stipend"  In the column for "Faculty Contract Hours" enter 3.  In the column for "Compensated Faculty Hours" enter ZERO (you must delete the existing value and enter 0)  Note: This assignment is compensated by the stipend, not included with the normal load and/or overload.  BASE your calculation of any OVERLOAD PAY on the final column "Comp. Faculty Hours".
Based on 2012-2013 rates, the stipend amount would be entered on the Workload Adjustment Form as  "$872 per hour. Total compensation will be $2,616.00."
This amount can be payed to the faculty member using a standard payroll authorization.</t>
        </r>
      </text>
    </comment>
    <comment ref="O38" authorId="2" shapeId="0">
      <text>
        <r>
          <rPr>
            <b/>
            <sz val="8"/>
            <color indexed="81"/>
            <rFont val="Tahoma"/>
            <family val="2"/>
          </rPr>
          <t xml:space="preserve">Comments:
THIS NUMBER WILL BE TRANSFERED TO THE SEMESTER SUMMARY SHEET 
</t>
        </r>
      </text>
    </comment>
    <comment ref="P38" authorId="2" shapeId="0">
      <text>
        <r>
          <rPr>
            <b/>
            <sz val="8"/>
            <color indexed="81"/>
            <rFont val="Tahoma"/>
            <family val="2"/>
          </rPr>
          <t>Comments::
Transferred to the semester summary sheet</t>
        </r>
      </text>
    </comment>
    <comment ref="O41" authorId="0" shapeId="0">
      <text>
        <r>
          <rPr>
            <b/>
            <sz val="9"/>
            <color indexed="81"/>
            <rFont val="Tahoma"/>
            <family val="2"/>
          </rPr>
          <t xml:space="preserve">Comments: </t>
        </r>
        <r>
          <rPr>
            <sz val="9"/>
            <color indexed="81"/>
            <rFont val="Tahoma"/>
            <family val="2"/>
          </rPr>
          <t xml:space="preserve">Enter the value from the Fall load Report to generate a total for the year.  If this is a fall load sheet you can ignore this section.  Thanks Laura for the good idea.
</t>
        </r>
      </text>
    </comment>
  </commentList>
</comments>
</file>

<file path=xl/comments11.xml><?xml version="1.0" encoding="utf-8"?>
<comments xmlns="http://schemas.openxmlformats.org/spreadsheetml/2006/main">
  <authors>
    <author>dmyton</author>
    <author>Directions:</author>
    <author>Comments:</author>
    <author>david myton</author>
  </authors>
  <commentList>
    <comment ref="C2" authorId="0" shapeId="0">
      <text>
        <r>
          <rPr>
            <b/>
            <sz val="8"/>
            <color indexed="81"/>
            <rFont val="Tahoma"/>
            <family val="2"/>
          </rPr>
          <t>info:</t>
        </r>
        <r>
          <rPr>
            <sz val="8"/>
            <color indexed="81"/>
            <rFont val="Tahoma"/>
            <family val="2"/>
          </rPr>
          <t xml:space="preserve">
enter the faculty or adjunct name  in Cell C2 - Some find it helpful to Rename the TAB to match the faculty/adjunct name as well.
Since the SUMMARY sheet draws the name from Cell C2, it is necessary to type the name into C2 - it will run across the others columns as needed</t>
        </r>
      </text>
    </comment>
    <comment ref="C3" authorId="0" shapeId="0">
      <text>
        <r>
          <rPr>
            <b/>
            <sz val="8"/>
            <color indexed="81"/>
            <rFont val="Tahoma"/>
            <family val="2"/>
          </rPr>
          <t>info:</t>
        </r>
        <r>
          <rPr>
            <sz val="8"/>
            <color indexed="81"/>
            <rFont val="Tahoma"/>
            <family val="2"/>
          </rPr>
          <t xml:space="preserve">
Enter the college name starting in box C3</t>
        </r>
      </text>
    </comment>
    <comment ref="C4" authorId="0" shapeId="0">
      <text>
        <r>
          <rPr>
            <b/>
            <sz val="8"/>
            <color indexed="81"/>
            <rFont val="Tahoma"/>
            <family val="2"/>
          </rPr>
          <t>info:</t>
        </r>
        <r>
          <rPr>
            <sz val="8"/>
            <color indexed="81"/>
            <rFont val="Tahoma"/>
            <family val="2"/>
          </rPr>
          <t xml:space="preserve">
Enter the department starting in box C4
</t>
        </r>
      </text>
    </comment>
    <comment ref="C5" authorId="0" shapeId="0">
      <text>
        <r>
          <rPr>
            <b/>
            <sz val="8"/>
            <color indexed="81"/>
            <rFont val="Tahoma"/>
            <family val="2"/>
          </rPr>
          <t>info:</t>
        </r>
        <r>
          <rPr>
            <sz val="8"/>
            <color indexed="81"/>
            <rFont val="Tahoma"/>
            <family val="2"/>
          </rPr>
          <t xml:space="preserve">
Enter the Semester starting in box C5
</t>
        </r>
      </text>
    </comment>
    <comment ref="C6" authorId="0" shapeId="0">
      <text>
        <r>
          <rPr>
            <b/>
            <sz val="8"/>
            <color indexed="81"/>
            <rFont val="Tahoma"/>
            <family val="2"/>
          </rPr>
          <t>info:</t>
        </r>
        <r>
          <rPr>
            <sz val="8"/>
            <color indexed="81"/>
            <rFont val="Tahoma"/>
            <family val="2"/>
          </rPr>
          <t xml:space="preserve">
Cell C6
Enter "Faculty" for faculty 
Enter "Adjunct" for adjuncts
Enter "Dean" for dean-type administrators 
Since the SUMMARY sheet draws the status indicator from this field it is important that it be typed as indicated
</t>
        </r>
      </text>
    </comment>
    <comment ref="C8" authorId="1" shapeId="0">
      <text>
        <r>
          <rPr>
            <sz val="8"/>
            <color indexed="81"/>
            <rFont val="Tahoma"/>
            <family val="2"/>
          </rPr>
          <t>Directions::
Enter EITHER in the columns for Classes OR for the Columns J-K-L labeled Intern/Practicum but NOT BOTH
The entries for 'classes' must match the catalog entry listing hours for lecture and lab.  Enter the values as listed in the catalog or most recent approved curriculum change documents.
Note: Deans have requested that Lecture and Labs be listed as separate line items.  Example: Line 3 (BIOL 107) should be listed as two separate line items if the instructor is infact teaching both lecture and a lab section.  This should match how these courses are listed in banner.</t>
        </r>
      </text>
    </comment>
    <comment ref="L8" authorId="1" shapeId="0">
      <text>
        <r>
          <rPr>
            <b/>
            <sz val="8"/>
            <color indexed="81"/>
            <rFont val="Tahoma"/>
            <family val="2"/>
          </rPr>
          <t>Directions::</t>
        </r>
        <r>
          <rPr>
            <sz val="8"/>
            <color indexed="81"/>
            <rFont val="Tahoma"/>
            <family val="2"/>
          </rPr>
          <t xml:space="preserve">
Enter</t>
        </r>
        <r>
          <rPr>
            <sz val="8"/>
            <color indexed="10"/>
            <rFont val="Tahoma"/>
            <family val="2"/>
          </rPr>
          <t xml:space="preserve"> EITHER </t>
        </r>
        <r>
          <rPr>
            <sz val="8"/>
            <color indexed="81"/>
            <rFont val="Tahoma"/>
            <family val="2"/>
          </rPr>
          <t xml:space="preserve">in the columns for Classes OR for the Columns labeled Intern/Practicum. 
</t>
        </r>
        <r>
          <rPr>
            <sz val="8"/>
            <color indexed="10"/>
            <rFont val="Tahoma"/>
            <family val="2"/>
          </rPr>
          <t>NOT BOTH
Preparation/Placement time, evaluation time, and class time will be determined for the course, not for the instructor assigned the course.  The immediate supervisor will consult with faculty members qualified to teach each course to determine the time factors for the course.</t>
        </r>
      </text>
    </comment>
    <comment ref="A9" authorId="0" shapeId="0">
      <text>
        <r>
          <rPr>
            <sz val="8"/>
            <color indexed="81"/>
            <rFont val="Tahoma"/>
            <family val="2"/>
          </rPr>
          <t>Directions:
Enter teaching and release assignments that are contract-driven.  Note: Deans have requested that Lectures and separate sections of lectures as well as labs be listed separately (see sample).  This will mimic the way courses are entered into Banner and Anchor Access and will assist in tracking which professors are teaching courses more effectively.
Entering the catalog text 
e.g. BIOL131 (3,3) 4
helps with confirming the entries for columns B-C-D when reviewing the report
Enter   No calculations are performed on the cells in this column.</t>
        </r>
      </text>
    </comment>
    <comment ref="B9" authorId="2" shapeId="0">
      <text>
        <r>
          <rPr>
            <b/>
            <sz val="8"/>
            <color indexed="81"/>
            <rFont val="Tahoma"/>
            <family val="2"/>
          </rPr>
          <t>Comments::
Section 11.3.1 Lecture Hrs</t>
        </r>
        <r>
          <rPr>
            <b/>
            <sz val="8"/>
            <color indexed="10"/>
            <rFont val="Tahoma"/>
            <family val="2"/>
          </rPr>
          <t xml:space="preserve"> - enter values from the catalog description</t>
        </r>
        <r>
          <rPr>
            <sz val="8"/>
            <color indexed="81"/>
            <rFont val="Tahoma"/>
            <family val="2"/>
          </rPr>
          <t xml:space="preserve">  or other contract driven assignments (lab coordinator, Athletic Trainer, ect)
</t>
        </r>
        <r>
          <rPr>
            <b/>
            <sz val="8"/>
            <color indexed="81"/>
            <rFont val="Tahoma"/>
            <family val="2"/>
          </rPr>
          <t>Enter values for this column only if the entry is a lecture course or contract driven assignment</t>
        </r>
        <r>
          <rPr>
            <sz val="8"/>
            <color indexed="81"/>
            <rFont val="Tahoma"/>
            <family val="2"/>
          </rPr>
          <t xml:space="preserve">
Lectures and labs may be entered separately or together - see SAMPLE for examples of this
CH116 Gen Chem II (3,3) 4 
- this course has 3 lecture hours per week during the entire semester.  Enter 3 in this example if the instructor is only teaching the lecture, enter 4 if they are teaching the lecture and its ONLY lab and where the enrollments in each are identical.   Enter the lecture and lab sections </t>
        </r>
        <r>
          <rPr>
            <b/>
            <sz val="8"/>
            <color indexed="81"/>
            <rFont val="Tahoma"/>
            <family val="2"/>
          </rPr>
          <t>separately</t>
        </r>
        <r>
          <rPr>
            <sz val="8"/>
            <color indexed="81"/>
            <rFont val="Tahoma"/>
            <family val="2"/>
          </rPr>
          <t xml:space="preserve"> when more than one lab section are assigned since their enrollments may differ by section.
Load cannot be prorated based on the definition from 11.3.1, and maximum loads are capped at 18 contract hours per semester and 32 contract hours for the academic year based on 11.3.2 
Summer load limits are capped at 1.34 credits per week of instruction in 7.4.2 (e.g. a 4-credit course must be distributed across at least a 3-week instructional period to fall below the cap 4/3=1.333)
</t>
        </r>
      </text>
    </comment>
    <comment ref="C9" authorId="2" shapeId="0">
      <text>
        <r>
          <rPr>
            <b/>
            <sz val="8"/>
            <color indexed="81"/>
            <rFont val="Tahoma"/>
            <family val="2"/>
          </rPr>
          <t xml:space="preserve">Comments::
Lab hrs - </t>
        </r>
        <r>
          <rPr>
            <b/>
            <sz val="8"/>
            <color indexed="10"/>
            <rFont val="Tahoma"/>
            <family val="2"/>
          </rPr>
          <t>enter values based on catalog description for the number of hours in lab per week</t>
        </r>
        <r>
          <rPr>
            <sz val="8"/>
            <color indexed="81"/>
            <rFont val="Tahoma"/>
            <family val="2"/>
          </rPr>
          <t xml:space="preserve"> 
CH116 Gen Chem II (3,3) 4 - this course meets in lab for  3 lab.  </t>
        </r>
        <r>
          <rPr>
            <sz val="8"/>
            <color indexed="12"/>
            <rFont val="Tahoma"/>
            <family val="2"/>
          </rPr>
          <t>The 2/3 conversion is handled late</t>
        </r>
        <r>
          <rPr>
            <sz val="8"/>
            <color indexed="81"/>
            <rFont val="Tahoma"/>
            <family val="2"/>
          </rPr>
          <t xml:space="preserve">r - enter catalog/curriculum-approved number of lab hours each week.  Enter 3 in this example. 
</t>
        </r>
        <r>
          <rPr>
            <b/>
            <sz val="8"/>
            <color indexed="81"/>
            <rFont val="Tahoma"/>
            <family val="2"/>
          </rPr>
          <t>Enter in this column only if the entry is a laboratory course</t>
        </r>
        <r>
          <rPr>
            <sz val="8"/>
            <color indexed="81"/>
            <rFont val="Tahoma"/>
            <family val="2"/>
          </rPr>
          <t xml:space="preserve">
</t>
        </r>
        <r>
          <rPr>
            <b/>
            <sz val="8"/>
            <color indexed="12"/>
            <rFont val="Tahoma"/>
            <family val="2"/>
          </rPr>
          <t>Section 11.3.1</t>
        </r>
        <r>
          <rPr>
            <b/>
            <sz val="8"/>
            <color indexed="81"/>
            <rFont val="Tahoma"/>
            <family val="2"/>
          </rPr>
          <t xml:space="preserve">
</t>
        </r>
        <r>
          <rPr>
            <sz val="8"/>
            <color indexed="81"/>
            <rFont val="Tahoma"/>
            <family val="2"/>
          </rPr>
          <t>Note: 3 hrs in lab = 2 faculty contract hours and 2 hrs in lab = 1.33 faculty contract hours.  This scaling factor is used in calculating the Facutly contract hours.  
Note that in either case the lab counts 1 hour for student credit hour productionsince the catalog indicated this is a 4 credit course, and three of the credits are in lecture.  Thus there is one SCH generated per student per lab in this case.</t>
        </r>
      </text>
    </comment>
    <comment ref="D9" authorId="2" shapeId="0">
      <text>
        <r>
          <rPr>
            <b/>
            <sz val="8"/>
            <color indexed="81"/>
            <rFont val="Tahoma"/>
            <family val="2"/>
          </rPr>
          <t xml:space="preserve">Comments::
Credit Hours - </t>
        </r>
        <r>
          <rPr>
            <sz val="8"/>
            <color indexed="81"/>
            <rFont val="Tahoma"/>
            <family val="2"/>
          </rPr>
          <t xml:space="preserve">  This is the number of credit hours the student registers for based on the catalog description.  This number is used to calculate SCH.   For independent study, internships and practicum: the number of credits is still the number of credits the student registers in, irrespective of the faculty load.    Do not make an entry for contract defined tasks like Lab coordinator and athletic training since they do not contribute to student SCH
For example  CH116 Gen Chem II (3,3) 4 - the student enrolls in a 4 credit class - 3 credits from lecture 1 credit from lab.  ENTER 3 for a lecture  OR 1 for a lab based on this example.
</t>
        </r>
        <r>
          <rPr>
            <b/>
            <sz val="8"/>
            <color indexed="81"/>
            <rFont val="Tahoma"/>
            <family val="2"/>
          </rPr>
          <t xml:space="preserve">If the lecture and a single section of lab are listed together the credits may be combined and the SCH column could indicate 4.  </t>
        </r>
        <r>
          <rPr>
            <sz val="8"/>
            <color indexed="81"/>
            <rFont val="Tahoma"/>
            <family val="2"/>
          </rPr>
          <t xml:space="preserve">For a practicum/internship enter the number of credits the student will recieve/register for to take the course.
</t>
        </r>
      </text>
    </comment>
    <comment ref="E9" authorId="0" shapeId="0">
      <text>
        <r>
          <rPr>
            <b/>
            <sz val="8"/>
            <color indexed="81"/>
            <rFont val="Tahoma"/>
            <family val="2"/>
          </rPr>
          <t>Comment:</t>
        </r>
        <r>
          <rPr>
            <sz val="8"/>
            <color indexed="81"/>
            <rFont val="Tahoma"/>
            <family val="2"/>
          </rPr>
          <t xml:space="preserve">
Use the official enrollment for the semester set at the add/drop deadline</t>
        </r>
      </text>
    </comment>
    <comment ref="F9" authorId="2" shapeId="0">
      <text>
        <r>
          <rPr>
            <sz val="8"/>
            <color indexed="81"/>
            <rFont val="Tahoma"/>
            <family val="2"/>
          </rPr>
          <t>Comments: 
Preps - 
Enter as per Section 11.3.7 and 11.3.10.1.  Each full lecture course counts as 1 prep,  0.5 prep is credited for each separate lab title.   Internships/Practicum are 0.5 prep per course (multiple sections for variable credit do not generate additional preps).  Each separate recreation activity course should be counted as 0.33 preps.
If a faculty teaches 2 sections of BL109 lab they have 0.5 prep.  If they teach two BL109 labs and one BL110 lab they earn 0.5 prep for each course, 1.0 prep total from these labs.
NOTE: for team-taught courses/labs adjust the # of preps similarly (for example if a 50:50 team taught course each faculty recieves 0.5 prep).  There should be no proration of preps for other reasons.</t>
        </r>
        <r>
          <rPr>
            <b/>
            <sz val="8"/>
            <color indexed="81"/>
            <rFont val="Tahoma"/>
            <family val="2"/>
          </rPr>
          <t xml:space="preserve">
</t>
        </r>
        <r>
          <rPr>
            <sz val="8"/>
            <color indexed="81"/>
            <rFont val="Tahoma"/>
            <family val="2"/>
          </rPr>
          <t xml:space="preserve">
</t>
        </r>
      </text>
    </comment>
    <comment ref="G9" authorId="2" shapeId="0">
      <text>
        <r>
          <rPr>
            <b/>
            <sz val="8"/>
            <color indexed="81"/>
            <rFont val="Tahoma"/>
            <family val="2"/>
          </rPr>
          <t xml:space="preserve">Comments::
</t>
        </r>
        <r>
          <rPr>
            <b/>
            <sz val="8"/>
            <color indexed="12"/>
            <rFont val="Tahoma"/>
            <family val="2"/>
          </rPr>
          <t>Default value 1.0 for undergraduate courses.</t>
        </r>
        <r>
          <rPr>
            <b/>
            <sz val="8"/>
            <color indexed="81"/>
            <rFont val="Tahoma"/>
            <family val="2"/>
          </rPr>
          <t xml:space="preserve">
</t>
        </r>
        <r>
          <rPr>
            <sz val="8"/>
            <color indexed="81"/>
            <rFont val="Tahoma"/>
            <family val="2"/>
          </rPr>
          <t xml:space="preserve">Graduate course multiplier is </t>
        </r>
        <r>
          <rPr>
            <b/>
            <sz val="8"/>
            <color indexed="10"/>
            <rFont val="Tahoma"/>
            <family val="2"/>
          </rPr>
          <t>1.333</t>
        </r>
        <r>
          <rPr>
            <sz val="8"/>
            <color indexed="81"/>
            <rFont val="Tahoma"/>
            <family val="2"/>
          </rPr>
          <t xml:space="preserve"> if a course is contains graduate students taught at the 500, 600 or higher level.  Enter </t>
        </r>
        <r>
          <rPr>
            <b/>
            <sz val="8"/>
            <color indexed="10"/>
            <rFont val="Tahoma"/>
            <family val="2"/>
          </rPr>
          <t>1.333</t>
        </r>
        <r>
          <rPr>
            <sz val="8"/>
            <color indexed="81"/>
            <rFont val="Tahoma"/>
            <family val="2"/>
          </rPr>
          <t xml:space="preserve"> in these cases.  Note the full 3 decimal places may not show in the display but the calculation will be correct
</t>
        </r>
        <r>
          <rPr>
            <sz val="8"/>
            <color indexed="12"/>
            <rFont val="Tahoma"/>
            <family val="2"/>
          </rPr>
          <t>See Section 11.3.1  of the Faculty Agreement</t>
        </r>
      </text>
    </comment>
    <comment ref="H9" authorId="2" shapeId="0">
      <text>
        <r>
          <rPr>
            <b/>
            <sz val="8"/>
            <color indexed="81"/>
            <rFont val="Tahoma"/>
            <family val="2"/>
          </rPr>
          <t xml:space="preserve">Comments:
Team-Taught factor: </t>
        </r>
        <r>
          <rPr>
            <sz val="8"/>
            <color indexed="81"/>
            <rFont val="Tahoma"/>
            <family val="2"/>
          </rPr>
          <t xml:space="preserve">- 
</t>
        </r>
        <r>
          <rPr>
            <sz val="8"/>
            <color indexed="12"/>
            <rFont val="Tahoma"/>
            <family val="2"/>
          </rPr>
          <t xml:space="preserve">DEFAULT VALUE 1.00
For accuracy please enter decimal numbers as the proper fraction.  For example enter the formula =1/3 rather than .33 for a one-third load.  This will reduce round-off errors.
PLEASE note in team teaching the other team members - use the extra space in column A after the classes are listed to make annotations </t>
        </r>
        <r>
          <rPr>
            <sz val="8"/>
            <color indexed="81"/>
            <rFont val="Tahoma"/>
            <family val="2"/>
          </rPr>
          <t xml:space="preserve">
</t>
        </r>
        <r>
          <rPr>
            <b/>
            <sz val="8"/>
            <color indexed="81"/>
            <rFont val="Tahoma"/>
            <family val="2"/>
          </rPr>
          <t xml:space="preserve">Section 11.8 </t>
        </r>
        <r>
          <rPr>
            <sz val="8"/>
            <color indexed="81"/>
            <rFont val="Tahoma"/>
            <family val="2"/>
          </rPr>
          <t xml:space="preserve">
Enter a decimal fraction from 0 to 1.000 based on percentage of course taught by this instructor.   For example a team-taught course with two faculty contributing equally enter 0.50, if this instructor teaches 1/3 of the class enter 0.333333333333333, or more simply =1/3.
Student credit hours (SCH) will be adjusted by this factor as well so that both faculty are attributed with a proportion of the total SCH
</t>
        </r>
        <r>
          <rPr>
            <b/>
            <sz val="8"/>
            <color indexed="81"/>
            <rFont val="Tahoma"/>
            <family val="2"/>
          </rPr>
          <t xml:space="preserve">
Confirm that the sum total of the team-taught factors for all instructors for the course adds to 1.00000</t>
        </r>
      </text>
    </comment>
    <comment ref="I9" authorId="2" shapeId="0">
      <text>
        <r>
          <rPr>
            <b/>
            <sz val="8"/>
            <color indexed="81"/>
            <rFont val="Tahoma"/>
            <family val="2"/>
          </rPr>
          <t xml:space="preserve">Comments:  
"Applies to independent study courses only as defined in the university catalog description" See Section 11.9
</t>
        </r>
        <r>
          <rPr>
            <b/>
            <sz val="8"/>
            <color indexed="12"/>
            <rFont val="Tahoma"/>
            <family val="2"/>
          </rPr>
          <t>Default value = 1</t>
        </r>
        <r>
          <rPr>
            <b/>
            <sz val="8"/>
            <color indexed="81"/>
            <rFont val="Tahoma"/>
            <family val="2"/>
          </rPr>
          <t xml:space="preserve">
Pro-rated factor: </t>
        </r>
        <r>
          <rPr>
            <sz val="8"/>
            <color indexed="81"/>
            <rFont val="Tahoma"/>
            <family val="2"/>
          </rPr>
          <t xml:space="preserve">- enter a decimal from 0 to 1.000 based on  enrollment less than 10.  A course with 3 students may be prorated as 3/10 or 0.300.
This column applies only to courses defined as independent study, research seminars, and directed topics classes typically numbered 290, 390 490. Confirm each course by the catalog entry.
SCH are not reduced based on this formula
</t>
        </r>
        <r>
          <rPr>
            <b/>
            <sz val="8"/>
            <color indexed="81"/>
            <rFont val="Tahoma"/>
            <family val="2"/>
          </rPr>
          <t xml:space="preserve">
</t>
        </r>
      </text>
    </comment>
    <comment ref="J9" authorId="2" shapeId="0">
      <text>
        <r>
          <rPr>
            <b/>
            <sz val="8"/>
            <color indexed="81"/>
            <rFont val="Tahoma"/>
            <family val="2"/>
          </rPr>
          <t xml:space="preserve">Comments::
Section 11.3.10.1
</t>
        </r>
        <r>
          <rPr>
            <sz val="8"/>
            <color indexed="81"/>
            <rFont val="Tahoma"/>
            <family val="2"/>
          </rPr>
          <t>The number of hours per student needed for the faculty member to prepare for the internship.  Enter the number of hours directly.
Based on a negotiated time between faculty teaching the course and the Dean.  Keep documentation with load reports.</t>
        </r>
      </text>
    </comment>
    <comment ref="K9" authorId="2" shapeId="0">
      <text>
        <r>
          <rPr>
            <b/>
            <sz val="8"/>
            <color indexed="81"/>
            <rFont val="Tahoma"/>
            <family val="2"/>
          </rPr>
          <t xml:space="preserve">Comments::
Section 11.3.10.1
</t>
        </r>
        <r>
          <rPr>
            <sz val="8"/>
            <color indexed="81"/>
            <rFont val="Tahoma"/>
            <family val="2"/>
          </rPr>
          <t>Hours of direct instruction associated with the internship/practicum.  Enter number of hours directly from agreement between faculty and dean.</t>
        </r>
      </text>
    </comment>
    <comment ref="L9" authorId="2" shapeId="0">
      <text>
        <r>
          <rPr>
            <b/>
            <sz val="8"/>
            <color indexed="81"/>
            <rFont val="Tahoma"/>
            <family val="2"/>
          </rPr>
          <t xml:space="preserve">Comments::
Section 11.3.10.1
</t>
        </r>
        <r>
          <rPr>
            <sz val="8"/>
            <color indexed="81"/>
            <rFont val="Tahoma"/>
            <family val="2"/>
          </rPr>
          <t>The number of hours needed by the faculty to evaluate the work of EACH student.  Enter the hours directly from the agreement between the faculty and the dean.</t>
        </r>
      </text>
    </comment>
    <comment ref="M9" authorId="2" shapeId="0">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Section 11.7.1 and 11.7.3</t>
        </r>
        <r>
          <rPr>
            <sz val="8"/>
            <color indexed="81"/>
            <rFont val="Tahoma"/>
            <family val="2"/>
          </rPr>
          <t xml:space="preserve">
</t>
        </r>
      </text>
    </comment>
    <comment ref="N9" authorId="2" shapeId="0">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 xml:space="preserve">Section 11.7.1 and 11.7.4
</t>
        </r>
        <r>
          <rPr>
            <sz val="8"/>
            <color indexed="81"/>
            <rFont val="Tahoma"/>
            <family val="2"/>
          </rPr>
          <t xml:space="preserve">
</t>
        </r>
      </text>
    </comment>
    <comment ref="O9" authorId="2" shapeId="0">
      <text>
        <r>
          <rPr>
            <b/>
            <sz val="8"/>
            <color indexed="81"/>
            <rFont val="Tahoma"/>
            <family val="2"/>
          </rPr>
          <t>Comments::
Calculated -</t>
        </r>
        <r>
          <rPr>
            <b/>
            <sz val="8"/>
            <color indexed="10"/>
            <rFont val="Tahoma"/>
            <family val="2"/>
          </rPr>
          <t xml:space="preserve"> DO NOT EDIT FORMULA</t>
        </r>
      </text>
    </comment>
    <comment ref="P9" authorId="2" shapeId="0">
      <text>
        <r>
          <rPr>
            <b/>
            <sz val="8"/>
            <color indexed="81"/>
            <rFont val="Tahoma"/>
            <family val="2"/>
          </rPr>
          <t>Grey Fields are Calculated  -</t>
        </r>
        <r>
          <rPr>
            <b/>
            <sz val="8"/>
            <color indexed="10"/>
            <rFont val="Tahoma"/>
            <family val="2"/>
          </rPr>
          <t xml:space="preserve"> DO NOT EDIT FORMULA</t>
        </r>
        <r>
          <rPr>
            <b/>
            <sz val="8"/>
            <color indexed="81"/>
            <rFont val="Tahoma"/>
            <family val="2"/>
          </rPr>
          <t xml:space="preserve">
</t>
        </r>
      </text>
    </comment>
    <comment ref="Q9" authorId="3" shapeId="0">
      <text>
        <r>
          <rPr>
            <b/>
            <sz val="8"/>
            <color indexed="81"/>
            <rFont val="Tahoma"/>
            <family val="2"/>
          </rPr>
          <t xml:space="preserve">Comment:
COMPENSATED FACULTY CONTRACT HOURS </t>
        </r>
        <r>
          <rPr>
            <sz val="8"/>
            <color indexed="81"/>
            <rFont val="Tahoma"/>
            <family val="2"/>
          </rPr>
          <t xml:space="preserve">Column “Q” is generally equal to Faculty Contract Hours in Column "O".  Column “O” will be less than “Q” when the instructor has waived compensation for the  assignment or for assignments which are compensated through a stipend.  Enter the compensated portion of the load for each course or assignment in “Q”.  If full compensation is waived, or the assignment was compensated through a stipend, enter zero (0).  Attach a signed Load Report and Compensation Agreement Form.
BASE your calculation of any OVERLOAD PAY on the final column "Comp. Faculty Hours".
In Summer Session courses Faculty may wish to waive full compensation (i.e. to teach a course on a prorated basis up to the maximum allowed summer contract hour load).  However the load generated from the courses cannot be prorated (see Section 11.3.1), only the compensation.  At the time of this memo (Jan 2012) summer courses were prorated for compensation on the basis of 7 students.  
For example, a 3 credit course with only two students would be listed normally for all columns except Q.  Column Q would show 3 compensated hours if 7 or more students are enrolled, or IF THE FACULTY AGREED TO PRORATE, then column Q would be 3*2/7 or two-sevenths of the three credits.  IF ALL COMPENSATION was waived, enter zero (0).
</t>
        </r>
      </text>
    </comment>
    <comment ref="Q10" authorId="3" shapeId="0">
      <text>
        <r>
          <rPr>
            <b/>
            <sz val="8"/>
            <color indexed="81"/>
            <rFont val="Tahoma"/>
            <family val="2"/>
          </rPr>
          <t xml:space="preserve">Comment:  </t>
        </r>
        <r>
          <rPr>
            <sz val="8"/>
            <color indexed="81"/>
            <rFont val="Tahoma"/>
            <family val="2"/>
          </rPr>
          <t>Since compensation is generally not waived the default formula sets column Q equal to colum O.  Cell Q10 would be "=O10"  OVERWRITE the contents of this cell as indicated on the signed Load Report and Compensation Agreemnt</t>
        </r>
        <r>
          <rPr>
            <sz val="8"/>
            <color indexed="81"/>
            <rFont val="Tahoma"/>
            <family val="2"/>
          </rPr>
          <t xml:space="preserve">
</t>
        </r>
      </text>
    </comment>
    <comment ref="A29" authorId="2" shapeId="0">
      <text>
        <r>
          <rPr>
            <b/>
            <sz val="8"/>
            <color indexed="81"/>
            <rFont val="Tahoma"/>
            <family val="2"/>
          </rPr>
          <t>Comments::
Subtotals calculate automatically, do not edit formulas</t>
        </r>
      </text>
    </comment>
    <comment ref="A31" authorId="2" shapeId="0">
      <text>
        <r>
          <rPr>
            <b/>
            <sz val="8"/>
            <color indexed="81"/>
            <rFont val="Tahoma"/>
            <family val="2"/>
          </rPr>
          <t xml:space="preserve">Comments: Release Time Appointments -
</t>
        </r>
        <r>
          <rPr>
            <sz val="8"/>
            <color indexed="81"/>
            <rFont val="Tahoma"/>
            <family val="2"/>
          </rPr>
          <t xml:space="preserve">List school chairs, activities that generate stipends, discretionary or grant based release time (those not defined by the contract).  
Attach the Faculty Workload Adjustment for Special Assignment form and/or the Load Report and Compensation Agreement as necessary
Activities that are compensated through a direct stipend are STILL converted to load for the purpose of Column "O", but must be entered with a "0" (zero) in Column "Q" </t>
        </r>
      </text>
    </comment>
    <comment ref="O32" authorId="0" shapeId="0">
      <text>
        <r>
          <rPr>
            <b/>
            <sz val="9"/>
            <color indexed="81"/>
            <rFont val="Tahoma"/>
            <family val="2"/>
          </rPr>
          <t xml:space="preserve">Comment: </t>
        </r>
        <r>
          <rPr>
            <sz val="9"/>
            <color indexed="81"/>
            <rFont val="Tahoma"/>
            <family val="2"/>
          </rPr>
          <t xml:space="preserve"> Enter the contract hour load generated, granted, or attributed to this apppoinment</t>
        </r>
        <r>
          <rPr>
            <sz val="9"/>
            <color indexed="81"/>
            <rFont val="Tahoma"/>
            <family val="2"/>
          </rPr>
          <t xml:space="preserve">
</t>
        </r>
      </text>
    </comment>
    <comment ref="Q32" authorId="0" shapeId="0">
      <text>
        <r>
          <rPr>
            <sz val="9"/>
            <color indexed="81"/>
            <rFont val="Tahoma"/>
            <family val="2"/>
          </rPr>
          <t>For 2012-2013, school chairs will receive both a "release time assignment"  and an "extra compensation assignment (stipend)".  Both assignments are entered on the Faculty Workload Adjustment form, and on the Faculty Load Report and the description of duties should be attached.
The Contract Hours for the Release Time Assignment (SCHOOL CHAIR) = 3 hours.  Enter this on the load report in the section for "Release Time appointments", and enter the assignment as "School Chair"   In the column for "Faculty Contract Hours" enter 3.  In the column for "Compensated Faculty Hours" also enter 3.  
The Contract Hours for the Extra Compensation Assignment (CHAIR STIPEND) = 3 hours.  Enter this on the load report in the section for "Release Time Assignments", and enter the assignment as "Chair Stipend"  In the column for "Faculty Contract Hours" enter 3.  In the column for "Compensated Faculty Hours" enter ZERO (you must delete the existing value and enter 0)  Note: This assignment is compensated by the stipend, not included with the normal load and/or overload.  BASE your calculation of any OVERLOAD PAY on the final column "Comp. Faculty Hours".
Based on 2012-2013 rates, the stipend amount would be entered on the Workload Adjustment Form as  "$872 per hour. Total compensation will be $2,616.00."
This amount can be payed to the faculty member using a standard payroll authorization.</t>
        </r>
      </text>
    </comment>
    <comment ref="O38" authorId="2" shapeId="0">
      <text>
        <r>
          <rPr>
            <b/>
            <sz val="8"/>
            <color indexed="81"/>
            <rFont val="Tahoma"/>
            <family val="2"/>
          </rPr>
          <t xml:space="preserve">Comments:
THIS NUMBER WILL BE TRANSFERED TO THE SEMESTER SUMMARY SHEET 
</t>
        </r>
      </text>
    </comment>
    <comment ref="P38" authorId="2" shapeId="0">
      <text>
        <r>
          <rPr>
            <b/>
            <sz val="8"/>
            <color indexed="81"/>
            <rFont val="Tahoma"/>
            <family val="2"/>
          </rPr>
          <t>Comments::
Transferred to the semester summary sheet</t>
        </r>
      </text>
    </comment>
    <comment ref="O41" authorId="0" shapeId="0">
      <text>
        <r>
          <rPr>
            <b/>
            <sz val="9"/>
            <color indexed="81"/>
            <rFont val="Tahoma"/>
            <family val="2"/>
          </rPr>
          <t xml:space="preserve">Comments: </t>
        </r>
        <r>
          <rPr>
            <sz val="9"/>
            <color indexed="81"/>
            <rFont val="Tahoma"/>
            <family val="2"/>
          </rPr>
          <t xml:space="preserve">Enter the value from the Fall load Report to generate a total for the year.  If this is a fall load sheet you can ignore this section.  Thanks Laura for the good idea.
</t>
        </r>
      </text>
    </comment>
  </commentList>
</comments>
</file>

<file path=xl/comments12.xml><?xml version="1.0" encoding="utf-8"?>
<comments xmlns="http://schemas.openxmlformats.org/spreadsheetml/2006/main">
  <authors>
    <author>dmyton</author>
    <author>Directions:</author>
    <author>Comments:</author>
    <author>david myton</author>
  </authors>
  <commentList>
    <comment ref="C2" authorId="0" shapeId="0">
      <text>
        <r>
          <rPr>
            <b/>
            <sz val="8"/>
            <color indexed="81"/>
            <rFont val="Tahoma"/>
            <family val="2"/>
          </rPr>
          <t>info:</t>
        </r>
        <r>
          <rPr>
            <sz val="8"/>
            <color indexed="81"/>
            <rFont val="Tahoma"/>
            <family val="2"/>
          </rPr>
          <t xml:space="preserve">
enter the faculty or adjunct name  in Cell C2 - Some find it helpful to Rename the TAB to match the faculty/adjunct name as well.
Since the SUMMARY sheet draws the name from Cell C2, it is necessary to type the name into C2 - it will run across the others columns as needed</t>
        </r>
      </text>
    </comment>
    <comment ref="C3" authorId="0" shapeId="0">
      <text>
        <r>
          <rPr>
            <b/>
            <sz val="8"/>
            <color indexed="81"/>
            <rFont val="Tahoma"/>
            <family val="2"/>
          </rPr>
          <t>info:</t>
        </r>
        <r>
          <rPr>
            <sz val="8"/>
            <color indexed="81"/>
            <rFont val="Tahoma"/>
            <family val="2"/>
          </rPr>
          <t xml:space="preserve">
Enter the college name starting in box C3</t>
        </r>
      </text>
    </comment>
    <comment ref="C4" authorId="0" shapeId="0">
      <text>
        <r>
          <rPr>
            <b/>
            <sz val="8"/>
            <color indexed="81"/>
            <rFont val="Tahoma"/>
            <family val="2"/>
          </rPr>
          <t>info:</t>
        </r>
        <r>
          <rPr>
            <sz val="8"/>
            <color indexed="81"/>
            <rFont val="Tahoma"/>
            <family val="2"/>
          </rPr>
          <t xml:space="preserve">
Enter the department starting in box C4
</t>
        </r>
      </text>
    </comment>
    <comment ref="C5" authorId="0" shapeId="0">
      <text>
        <r>
          <rPr>
            <b/>
            <sz val="8"/>
            <color indexed="81"/>
            <rFont val="Tahoma"/>
            <family val="2"/>
          </rPr>
          <t>info:</t>
        </r>
        <r>
          <rPr>
            <sz val="8"/>
            <color indexed="81"/>
            <rFont val="Tahoma"/>
            <family val="2"/>
          </rPr>
          <t xml:space="preserve">
Enter the Semester starting in box C5
</t>
        </r>
      </text>
    </comment>
    <comment ref="C6" authorId="0" shapeId="0">
      <text>
        <r>
          <rPr>
            <b/>
            <sz val="8"/>
            <color indexed="81"/>
            <rFont val="Tahoma"/>
            <family val="2"/>
          </rPr>
          <t>info:</t>
        </r>
        <r>
          <rPr>
            <sz val="8"/>
            <color indexed="81"/>
            <rFont val="Tahoma"/>
            <family val="2"/>
          </rPr>
          <t xml:space="preserve">
Cell C6
Enter "Faculty" for faculty 
Enter "Adjunct" for adjuncts
Enter "Dean" for dean-type administrators 
Since the SUMMARY sheet draws the status indicator from this field it is important that it be typed as indicated
</t>
        </r>
      </text>
    </comment>
    <comment ref="C8" authorId="1" shapeId="0">
      <text>
        <r>
          <rPr>
            <sz val="8"/>
            <color indexed="81"/>
            <rFont val="Tahoma"/>
            <family val="2"/>
          </rPr>
          <t>Directions::
Enter EITHER in the columns for Classes OR for the Columns J-K-L labeled Intern/Practicum but NOT BOTH
The entries for 'classes' must match the catalog entry listing hours for lecture and lab.  Enter the values as listed in the catalog or most recent approved curriculum change documents.
Note: Deans have requested that Lecture and Labs be listed as separate line items.  Example: Line 3 (BIOL 107) should be listed as two separate line items if the instructor is infact teaching both lecture and a lab section.  This should match how these courses are listed in banner.</t>
        </r>
      </text>
    </comment>
    <comment ref="L8" authorId="1" shapeId="0">
      <text>
        <r>
          <rPr>
            <b/>
            <sz val="8"/>
            <color indexed="81"/>
            <rFont val="Tahoma"/>
            <family val="2"/>
          </rPr>
          <t>Directions::</t>
        </r>
        <r>
          <rPr>
            <sz val="8"/>
            <color indexed="81"/>
            <rFont val="Tahoma"/>
            <family val="2"/>
          </rPr>
          <t xml:space="preserve">
Enter</t>
        </r>
        <r>
          <rPr>
            <sz val="8"/>
            <color indexed="10"/>
            <rFont val="Tahoma"/>
            <family val="2"/>
          </rPr>
          <t xml:space="preserve"> EITHER </t>
        </r>
        <r>
          <rPr>
            <sz val="8"/>
            <color indexed="81"/>
            <rFont val="Tahoma"/>
            <family val="2"/>
          </rPr>
          <t xml:space="preserve">in the columns for Classes OR for the Columns labeled Intern/Practicum. 
</t>
        </r>
        <r>
          <rPr>
            <sz val="8"/>
            <color indexed="10"/>
            <rFont val="Tahoma"/>
            <family val="2"/>
          </rPr>
          <t>NOT BOTH
Preparation/Placement time, evaluation time, and class time will be determined for the course, not for the instructor assigned the course.  The immediate supervisor will consult with faculty members qualified to teach each course to determine the time factors for the course.</t>
        </r>
      </text>
    </comment>
    <comment ref="A9" authorId="0" shapeId="0">
      <text>
        <r>
          <rPr>
            <sz val="8"/>
            <color indexed="81"/>
            <rFont val="Tahoma"/>
            <family val="2"/>
          </rPr>
          <t>Directions:
Enter teaching and release assignments that are contract-driven.  Note: Deans have requested that Lectures and separate sections of lectures as well as labs be listed separately (see sample).  This will mimic the way courses are entered into Banner and Anchor Access and will assist in tracking which professors are teaching courses more effectively.
Entering the catalog text 
e.g. BIOL131 (3,3) 4
helps with confirming the entries for columns B-C-D when reviewing the report
Enter   No calculations are performed on the cells in this column.</t>
        </r>
      </text>
    </comment>
    <comment ref="B9" authorId="2" shapeId="0">
      <text>
        <r>
          <rPr>
            <b/>
            <sz val="8"/>
            <color indexed="81"/>
            <rFont val="Tahoma"/>
            <family val="2"/>
          </rPr>
          <t>Comments::
Section 11.3.1 Lecture Hrs</t>
        </r>
        <r>
          <rPr>
            <b/>
            <sz val="8"/>
            <color indexed="10"/>
            <rFont val="Tahoma"/>
            <family val="2"/>
          </rPr>
          <t xml:space="preserve"> - enter values from the catalog description</t>
        </r>
        <r>
          <rPr>
            <sz val="8"/>
            <color indexed="81"/>
            <rFont val="Tahoma"/>
            <family val="2"/>
          </rPr>
          <t xml:space="preserve">  or other contract driven assignments (lab coordinator, Athletic Trainer, ect)
</t>
        </r>
        <r>
          <rPr>
            <b/>
            <sz val="8"/>
            <color indexed="81"/>
            <rFont val="Tahoma"/>
            <family val="2"/>
          </rPr>
          <t>Enter values for this column only if the entry is a lecture course or contract driven assignment</t>
        </r>
        <r>
          <rPr>
            <sz val="8"/>
            <color indexed="81"/>
            <rFont val="Tahoma"/>
            <family val="2"/>
          </rPr>
          <t xml:space="preserve">
Lectures and labs may be entered separately or together - see SAMPLE for examples of this
CH116 Gen Chem II (3,3) 4 
- this course has 3 lecture hours per week during the entire semester.  Enter 3 in this example if the instructor is only teaching the lecture, enter 4 if they are teaching the lecture and its ONLY lab and where the enrollments in each are identical.   Enter the lecture and lab sections </t>
        </r>
        <r>
          <rPr>
            <b/>
            <sz val="8"/>
            <color indexed="81"/>
            <rFont val="Tahoma"/>
            <family val="2"/>
          </rPr>
          <t>separately</t>
        </r>
        <r>
          <rPr>
            <sz val="8"/>
            <color indexed="81"/>
            <rFont val="Tahoma"/>
            <family val="2"/>
          </rPr>
          <t xml:space="preserve"> when more than one lab section are assigned since their enrollments may differ by section.
Load cannot be prorated based on the definition from 11.3.1, and maximum loads are capped at 18 contract hours per semester and 32 contract hours for the academic year based on 11.3.2 
Summer load limits are capped at 1.34 credits per week of instruction in 7.4.2 (e.g. a 4-credit course must be distributed across at least a 3-week instructional period to fall below the cap 4/3=1.333)
</t>
        </r>
      </text>
    </comment>
    <comment ref="C9" authorId="2" shapeId="0">
      <text>
        <r>
          <rPr>
            <b/>
            <sz val="8"/>
            <color indexed="81"/>
            <rFont val="Tahoma"/>
            <family val="2"/>
          </rPr>
          <t xml:space="preserve">Comments::
Lab hrs - </t>
        </r>
        <r>
          <rPr>
            <b/>
            <sz val="8"/>
            <color indexed="10"/>
            <rFont val="Tahoma"/>
            <family val="2"/>
          </rPr>
          <t>enter values based on catalog description for the number of hours in lab per week</t>
        </r>
        <r>
          <rPr>
            <sz val="8"/>
            <color indexed="81"/>
            <rFont val="Tahoma"/>
            <family val="2"/>
          </rPr>
          <t xml:space="preserve"> 
CH116 Gen Chem II (3,3) 4 - this course meets in lab for  3 lab.  </t>
        </r>
        <r>
          <rPr>
            <sz val="8"/>
            <color indexed="12"/>
            <rFont val="Tahoma"/>
            <family val="2"/>
          </rPr>
          <t>The 2/3 conversion is handled late</t>
        </r>
        <r>
          <rPr>
            <sz val="8"/>
            <color indexed="81"/>
            <rFont val="Tahoma"/>
            <family val="2"/>
          </rPr>
          <t xml:space="preserve">r - enter catalog/curriculum-approved number of lab hours each week.  Enter 3 in this example. 
</t>
        </r>
        <r>
          <rPr>
            <b/>
            <sz val="8"/>
            <color indexed="81"/>
            <rFont val="Tahoma"/>
            <family val="2"/>
          </rPr>
          <t>Enter in this column only if the entry is a laboratory course</t>
        </r>
        <r>
          <rPr>
            <sz val="8"/>
            <color indexed="81"/>
            <rFont val="Tahoma"/>
            <family val="2"/>
          </rPr>
          <t xml:space="preserve">
</t>
        </r>
        <r>
          <rPr>
            <b/>
            <sz val="8"/>
            <color indexed="12"/>
            <rFont val="Tahoma"/>
            <family val="2"/>
          </rPr>
          <t>Section 11.3.1</t>
        </r>
        <r>
          <rPr>
            <b/>
            <sz val="8"/>
            <color indexed="81"/>
            <rFont val="Tahoma"/>
            <family val="2"/>
          </rPr>
          <t xml:space="preserve">
</t>
        </r>
        <r>
          <rPr>
            <sz val="8"/>
            <color indexed="81"/>
            <rFont val="Tahoma"/>
            <family val="2"/>
          </rPr>
          <t>Note: 3 hrs in lab = 2 faculty contract hours and 2 hrs in lab = 1.33 faculty contract hours.  This scaling factor is used in calculating the Facutly contract hours.  
Note that in either case the lab counts 1 hour for student credit hour productionsince the catalog indicated this is a 4 credit course, and three of the credits are in lecture.  Thus there is one SCH generated per student per lab in this case.</t>
        </r>
      </text>
    </comment>
    <comment ref="D9" authorId="2" shapeId="0">
      <text>
        <r>
          <rPr>
            <b/>
            <sz val="8"/>
            <color indexed="81"/>
            <rFont val="Tahoma"/>
            <family val="2"/>
          </rPr>
          <t xml:space="preserve">Comments::
Credit Hours - </t>
        </r>
        <r>
          <rPr>
            <sz val="8"/>
            <color indexed="81"/>
            <rFont val="Tahoma"/>
            <family val="2"/>
          </rPr>
          <t xml:space="preserve">  This is the number of credit hours the student registers for based on the catalog description.  This number is used to calculate SCH.   For independent study, internships and practicum: the number of credits is still the number of credits the student registers in, irrespective of the faculty load.    Do not make an entry for contract defined tasks like Lab coordinator and athletic training since they do not contribute to student SCH
For example  CH116 Gen Chem II (3,3) 4 - the student enrolls in a 4 credit class - 3 credits from lecture 1 credit from lab.  ENTER 3 for a lecture  OR 1 for a lab based on this example.
</t>
        </r>
        <r>
          <rPr>
            <b/>
            <sz val="8"/>
            <color indexed="81"/>
            <rFont val="Tahoma"/>
            <family val="2"/>
          </rPr>
          <t xml:space="preserve">If the lecture and a single section of lab are listed together the credits may be combined and the SCH column could indicate 4.  </t>
        </r>
        <r>
          <rPr>
            <sz val="8"/>
            <color indexed="81"/>
            <rFont val="Tahoma"/>
            <family val="2"/>
          </rPr>
          <t xml:space="preserve">For a practicum/internship enter the number of credits the student will recieve/register for to take the course.
</t>
        </r>
      </text>
    </comment>
    <comment ref="E9" authorId="0" shapeId="0">
      <text>
        <r>
          <rPr>
            <b/>
            <sz val="8"/>
            <color indexed="81"/>
            <rFont val="Tahoma"/>
            <family val="2"/>
          </rPr>
          <t>Comment:</t>
        </r>
        <r>
          <rPr>
            <sz val="8"/>
            <color indexed="81"/>
            <rFont val="Tahoma"/>
            <family val="2"/>
          </rPr>
          <t xml:space="preserve">
Use the official enrollment for the semester set at the add/drop deadline</t>
        </r>
      </text>
    </comment>
    <comment ref="F9" authorId="2" shapeId="0">
      <text>
        <r>
          <rPr>
            <sz val="8"/>
            <color indexed="81"/>
            <rFont val="Tahoma"/>
            <family val="2"/>
          </rPr>
          <t>Comments: 
Preps - 
Enter as per Section 11.3.7 and 11.3.10.1.  Each full lecture course counts as 1 prep,  0.5 prep is credited for each separate lab title.   Internships/Practicum are 0.5 prep per course (multiple sections for variable credit do not generate additional preps).  Each separate recreation activity course should be counted as 0.33 preps.
If a faculty teaches 2 sections of BL109 lab they have 0.5 prep.  If they teach two BL109 labs and one BL110 lab they earn 0.5 prep for each course, 1.0 prep total from these labs.
NOTE: for team-taught courses/labs adjust the # of preps similarly (for example if a 50:50 team taught course each faculty recieves 0.5 prep).  There should be no proration of preps for other reasons.</t>
        </r>
        <r>
          <rPr>
            <b/>
            <sz val="8"/>
            <color indexed="81"/>
            <rFont val="Tahoma"/>
            <family val="2"/>
          </rPr>
          <t xml:space="preserve">
</t>
        </r>
        <r>
          <rPr>
            <sz val="8"/>
            <color indexed="81"/>
            <rFont val="Tahoma"/>
            <family val="2"/>
          </rPr>
          <t xml:space="preserve">
</t>
        </r>
      </text>
    </comment>
    <comment ref="G9" authorId="2" shapeId="0">
      <text>
        <r>
          <rPr>
            <b/>
            <sz val="8"/>
            <color indexed="81"/>
            <rFont val="Tahoma"/>
            <family val="2"/>
          </rPr>
          <t xml:space="preserve">Comments::
</t>
        </r>
        <r>
          <rPr>
            <b/>
            <sz val="8"/>
            <color indexed="12"/>
            <rFont val="Tahoma"/>
            <family val="2"/>
          </rPr>
          <t>Default value 1.0 for undergraduate courses.</t>
        </r>
        <r>
          <rPr>
            <b/>
            <sz val="8"/>
            <color indexed="81"/>
            <rFont val="Tahoma"/>
            <family val="2"/>
          </rPr>
          <t xml:space="preserve">
</t>
        </r>
        <r>
          <rPr>
            <sz val="8"/>
            <color indexed="81"/>
            <rFont val="Tahoma"/>
            <family val="2"/>
          </rPr>
          <t xml:space="preserve">Graduate course multiplier is </t>
        </r>
        <r>
          <rPr>
            <b/>
            <sz val="8"/>
            <color indexed="10"/>
            <rFont val="Tahoma"/>
            <family val="2"/>
          </rPr>
          <t>1.333</t>
        </r>
        <r>
          <rPr>
            <sz val="8"/>
            <color indexed="81"/>
            <rFont val="Tahoma"/>
            <family val="2"/>
          </rPr>
          <t xml:space="preserve"> if a course is contains graduate students taught at the 500, 600 or higher level.  Enter </t>
        </r>
        <r>
          <rPr>
            <b/>
            <sz val="8"/>
            <color indexed="10"/>
            <rFont val="Tahoma"/>
            <family val="2"/>
          </rPr>
          <t>1.333</t>
        </r>
        <r>
          <rPr>
            <sz val="8"/>
            <color indexed="81"/>
            <rFont val="Tahoma"/>
            <family val="2"/>
          </rPr>
          <t xml:space="preserve"> in these cases.  Note the full 3 decimal places may not show in the display but the calculation will be correct
</t>
        </r>
        <r>
          <rPr>
            <sz val="8"/>
            <color indexed="12"/>
            <rFont val="Tahoma"/>
            <family val="2"/>
          </rPr>
          <t>See Section 11.3.1  of the Faculty Agreement</t>
        </r>
      </text>
    </comment>
    <comment ref="H9" authorId="2" shapeId="0">
      <text>
        <r>
          <rPr>
            <b/>
            <sz val="8"/>
            <color indexed="81"/>
            <rFont val="Tahoma"/>
            <family val="2"/>
          </rPr>
          <t xml:space="preserve">Comments:
Team-Taught factor: </t>
        </r>
        <r>
          <rPr>
            <sz val="8"/>
            <color indexed="81"/>
            <rFont val="Tahoma"/>
            <family val="2"/>
          </rPr>
          <t xml:space="preserve">- 
</t>
        </r>
        <r>
          <rPr>
            <sz val="8"/>
            <color indexed="12"/>
            <rFont val="Tahoma"/>
            <family val="2"/>
          </rPr>
          <t xml:space="preserve">DEFAULT VALUE 1.00
For accuracy please enter decimal numbers as the proper fraction.  For example enter the formula =1/3 rather than .33 for a one-third load.  This will reduce round-off errors.
PLEASE note in team teaching the other team members - use the extra space in column A after the classes are listed to make annotations </t>
        </r>
        <r>
          <rPr>
            <sz val="8"/>
            <color indexed="81"/>
            <rFont val="Tahoma"/>
            <family val="2"/>
          </rPr>
          <t xml:space="preserve">
</t>
        </r>
        <r>
          <rPr>
            <b/>
            <sz val="8"/>
            <color indexed="81"/>
            <rFont val="Tahoma"/>
            <family val="2"/>
          </rPr>
          <t xml:space="preserve">Section 11.8 </t>
        </r>
        <r>
          <rPr>
            <sz val="8"/>
            <color indexed="81"/>
            <rFont val="Tahoma"/>
            <family val="2"/>
          </rPr>
          <t xml:space="preserve">
Enter a decimal fraction from 0 to 1.000 based on percentage of course taught by this instructor.   For example a team-taught course with two faculty contributing equally enter 0.50, if this instructor teaches 1/3 of the class enter 0.333333333333333, or more simply =1/3.
Student credit hours (SCH) will be adjusted by this factor as well so that both faculty are attributed with a proportion of the total SCH
</t>
        </r>
        <r>
          <rPr>
            <b/>
            <sz val="8"/>
            <color indexed="81"/>
            <rFont val="Tahoma"/>
            <family val="2"/>
          </rPr>
          <t xml:space="preserve">
Confirm that the sum total of the team-taught factors for all instructors for the course adds to 1.00000</t>
        </r>
      </text>
    </comment>
    <comment ref="I9" authorId="2" shapeId="0">
      <text>
        <r>
          <rPr>
            <b/>
            <sz val="8"/>
            <color indexed="81"/>
            <rFont val="Tahoma"/>
            <family val="2"/>
          </rPr>
          <t xml:space="preserve">Comments:  
"Applies to independent study courses only as defined in the university catalog description" See Section 11.9
</t>
        </r>
        <r>
          <rPr>
            <b/>
            <sz val="8"/>
            <color indexed="12"/>
            <rFont val="Tahoma"/>
            <family val="2"/>
          </rPr>
          <t>Default value = 1</t>
        </r>
        <r>
          <rPr>
            <b/>
            <sz val="8"/>
            <color indexed="81"/>
            <rFont val="Tahoma"/>
            <family val="2"/>
          </rPr>
          <t xml:space="preserve">
Pro-rated factor: </t>
        </r>
        <r>
          <rPr>
            <sz val="8"/>
            <color indexed="81"/>
            <rFont val="Tahoma"/>
            <family val="2"/>
          </rPr>
          <t xml:space="preserve">- enter a decimal from 0 to 1.000 based on  enrollment less than 10.  A course with 3 students may be prorated as 3/10 or 0.300.
This column applies only to courses defined as independent study, research seminars, and directed topics classes typically numbered 290, 390 490. Confirm each course by the catalog entry.
SCH are not reduced based on this formula
</t>
        </r>
        <r>
          <rPr>
            <b/>
            <sz val="8"/>
            <color indexed="81"/>
            <rFont val="Tahoma"/>
            <family val="2"/>
          </rPr>
          <t xml:space="preserve">
</t>
        </r>
      </text>
    </comment>
    <comment ref="J9" authorId="2" shapeId="0">
      <text>
        <r>
          <rPr>
            <b/>
            <sz val="8"/>
            <color indexed="81"/>
            <rFont val="Tahoma"/>
            <family val="2"/>
          </rPr>
          <t xml:space="preserve">Comments::
Section 11.3.10.1
</t>
        </r>
        <r>
          <rPr>
            <sz val="8"/>
            <color indexed="81"/>
            <rFont val="Tahoma"/>
            <family val="2"/>
          </rPr>
          <t>The number of hours per student needed for the faculty member to prepare for the internship.  Enter the number of hours directly.
Based on a negotiated time between faculty teaching the course and the Dean.  Keep documentation with load reports.</t>
        </r>
      </text>
    </comment>
    <comment ref="K9" authorId="2" shapeId="0">
      <text>
        <r>
          <rPr>
            <b/>
            <sz val="8"/>
            <color indexed="81"/>
            <rFont val="Tahoma"/>
            <family val="2"/>
          </rPr>
          <t xml:space="preserve">Comments::
Section 11.3.10.1
</t>
        </r>
        <r>
          <rPr>
            <sz val="8"/>
            <color indexed="81"/>
            <rFont val="Tahoma"/>
            <family val="2"/>
          </rPr>
          <t>Hours of direct instruction associated with the internship/practicum.  Enter number of hours directly from agreement between faculty and dean.</t>
        </r>
      </text>
    </comment>
    <comment ref="L9" authorId="2" shapeId="0">
      <text>
        <r>
          <rPr>
            <b/>
            <sz val="8"/>
            <color indexed="81"/>
            <rFont val="Tahoma"/>
            <family val="2"/>
          </rPr>
          <t xml:space="preserve">Comments::
Section 11.3.10.1
</t>
        </r>
        <r>
          <rPr>
            <sz val="8"/>
            <color indexed="81"/>
            <rFont val="Tahoma"/>
            <family val="2"/>
          </rPr>
          <t>The number of hours needed by the faculty to evaluate the work of EACH student.  Enter the hours directly from the agreement between the faculty and the dean.</t>
        </r>
      </text>
    </comment>
    <comment ref="M9" authorId="2" shapeId="0">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Section 11.7.1 and 11.7.3</t>
        </r>
        <r>
          <rPr>
            <sz val="8"/>
            <color indexed="81"/>
            <rFont val="Tahoma"/>
            <family val="2"/>
          </rPr>
          <t xml:space="preserve">
</t>
        </r>
      </text>
    </comment>
    <comment ref="N9" authorId="2" shapeId="0">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 xml:space="preserve">Section 11.7.1 and 11.7.4
</t>
        </r>
        <r>
          <rPr>
            <sz val="8"/>
            <color indexed="81"/>
            <rFont val="Tahoma"/>
            <family val="2"/>
          </rPr>
          <t xml:space="preserve">
</t>
        </r>
      </text>
    </comment>
    <comment ref="O9" authorId="2" shapeId="0">
      <text>
        <r>
          <rPr>
            <b/>
            <sz val="8"/>
            <color indexed="81"/>
            <rFont val="Tahoma"/>
            <family val="2"/>
          </rPr>
          <t>Comments::
Calculated -</t>
        </r>
        <r>
          <rPr>
            <b/>
            <sz val="8"/>
            <color indexed="10"/>
            <rFont val="Tahoma"/>
            <family val="2"/>
          </rPr>
          <t xml:space="preserve"> DO NOT EDIT FORMULA</t>
        </r>
      </text>
    </comment>
    <comment ref="P9" authorId="2" shapeId="0">
      <text>
        <r>
          <rPr>
            <b/>
            <sz val="8"/>
            <color indexed="81"/>
            <rFont val="Tahoma"/>
            <family val="2"/>
          </rPr>
          <t>Grey Fields are Calculated  -</t>
        </r>
        <r>
          <rPr>
            <b/>
            <sz val="8"/>
            <color indexed="10"/>
            <rFont val="Tahoma"/>
            <family val="2"/>
          </rPr>
          <t xml:space="preserve"> DO NOT EDIT FORMULA</t>
        </r>
        <r>
          <rPr>
            <b/>
            <sz val="8"/>
            <color indexed="81"/>
            <rFont val="Tahoma"/>
            <family val="2"/>
          </rPr>
          <t xml:space="preserve">
</t>
        </r>
      </text>
    </comment>
    <comment ref="Q9" authorId="3" shapeId="0">
      <text>
        <r>
          <rPr>
            <b/>
            <sz val="8"/>
            <color indexed="81"/>
            <rFont val="Tahoma"/>
            <family val="2"/>
          </rPr>
          <t xml:space="preserve">Comment:
COMPENSATED FACULTY CONTRACT HOURS </t>
        </r>
        <r>
          <rPr>
            <sz val="8"/>
            <color indexed="81"/>
            <rFont val="Tahoma"/>
            <family val="2"/>
          </rPr>
          <t xml:space="preserve">Column “Q” is generally equal to Faculty Contract Hours in Column "O".  Column “O” will be less than “Q” when the instructor has waived compensation for the  assignment or for assignments which are compensated through a stipend.  Enter the compensated portion of the load for each course or assignment in “Q”.  If full compensation is waived, or the assignment was compensated through a stipend, enter zero (0).  Attach a signed Load Report and Compensation Agreement Form.
BASE your calculation of any OVERLOAD PAY on the final column "Comp. Faculty Hours".
In Summer Session courses Faculty may wish to waive full compensation (i.e. to teach a course on a prorated basis up to the maximum allowed summer contract hour load).  However the load generated from the courses cannot be prorated (see Section 11.3.1), only the compensation.  At the time of this memo (Jan 2012) summer courses were prorated for compensation on the basis of 7 students.  
For example, a 3 credit course with only two students would be listed normally for all columns except Q.  Column Q would show 3 compensated hours if 7 or more students are enrolled, or IF THE FACULTY AGREED TO PRORATE, then column Q would be 3*2/7 or two-sevenths of the three credits.  IF ALL COMPENSATION was waived, enter zero (0).
</t>
        </r>
      </text>
    </comment>
    <comment ref="Q10" authorId="3" shapeId="0">
      <text>
        <r>
          <rPr>
            <b/>
            <sz val="8"/>
            <color indexed="81"/>
            <rFont val="Tahoma"/>
            <family val="2"/>
          </rPr>
          <t xml:space="preserve">Comment:  </t>
        </r>
        <r>
          <rPr>
            <sz val="8"/>
            <color indexed="81"/>
            <rFont val="Tahoma"/>
            <family val="2"/>
          </rPr>
          <t>Since compensation is generally not waived the default formula sets column Q equal to colum O.  Cell Q10 would be "=O10"  OVERWRITE the contents of this cell as indicated on the signed Load Report and Compensation Agreemnt</t>
        </r>
        <r>
          <rPr>
            <sz val="8"/>
            <color indexed="81"/>
            <rFont val="Tahoma"/>
            <family val="2"/>
          </rPr>
          <t xml:space="preserve">
</t>
        </r>
      </text>
    </comment>
    <comment ref="A29" authorId="2" shapeId="0">
      <text>
        <r>
          <rPr>
            <b/>
            <sz val="8"/>
            <color indexed="81"/>
            <rFont val="Tahoma"/>
            <family val="2"/>
          </rPr>
          <t>Comments::
Subtotals calculate automatically, do not edit formulas</t>
        </r>
      </text>
    </comment>
    <comment ref="A31" authorId="2" shapeId="0">
      <text>
        <r>
          <rPr>
            <b/>
            <sz val="8"/>
            <color indexed="81"/>
            <rFont val="Tahoma"/>
            <family val="2"/>
          </rPr>
          <t xml:space="preserve">Comments: Release Time Appointments -
</t>
        </r>
        <r>
          <rPr>
            <sz val="8"/>
            <color indexed="81"/>
            <rFont val="Tahoma"/>
            <family val="2"/>
          </rPr>
          <t xml:space="preserve">List school chairs, activities that generate stipends, discretionary or grant based release time (those not defined by the contract).  
Attach the Faculty Workload Adjustment for Special Assignment form and/or the Load Report and Compensation Agreement as necessary
Activities that are compensated through a direct stipend are STILL converted to load for the purpose of Column "O", but must be entered with a "0" (zero) in Column "Q" </t>
        </r>
      </text>
    </comment>
    <comment ref="O32" authorId="0" shapeId="0">
      <text>
        <r>
          <rPr>
            <b/>
            <sz val="9"/>
            <color indexed="81"/>
            <rFont val="Tahoma"/>
            <family val="2"/>
          </rPr>
          <t xml:space="preserve">Comment: </t>
        </r>
        <r>
          <rPr>
            <sz val="9"/>
            <color indexed="81"/>
            <rFont val="Tahoma"/>
            <family val="2"/>
          </rPr>
          <t xml:space="preserve"> Enter the contract hour load generated, granted, or attributed to this apppoinment</t>
        </r>
        <r>
          <rPr>
            <sz val="9"/>
            <color indexed="81"/>
            <rFont val="Tahoma"/>
            <family val="2"/>
          </rPr>
          <t xml:space="preserve">
</t>
        </r>
      </text>
    </comment>
    <comment ref="Q32" authorId="0" shapeId="0">
      <text>
        <r>
          <rPr>
            <sz val="9"/>
            <color indexed="81"/>
            <rFont val="Tahoma"/>
            <family val="2"/>
          </rPr>
          <t>For 2012-2013, school chairs will receive both a "release time assignment"  and an "extra compensation assignment (stipend)".  Both assignments are entered on the Faculty Workload Adjustment form, and on the Faculty Load Report and the description of duties should be attached.
The Contract Hours for the Release Time Assignment (SCHOOL CHAIR) = 3 hours.  Enter this on the load report in the section for "Release Time appointments", and enter the assignment as "School Chair"   In the column for "Faculty Contract Hours" enter 3.  In the column for "Compensated Faculty Hours" also enter 3.  
The Contract Hours for the Extra Compensation Assignment (CHAIR STIPEND) = 3 hours.  Enter this on the load report in the section for "Release Time Assignments", and enter the assignment as "Chair Stipend"  In the column for "Faculty Contract Hours" enter 3.  In the column for "Compensated Faculty Hours" enter ZERO (you must delete the existing value and enter 0)  Note: This assignment is compensated by the stipend, not included with the normal load and/or overload.  BASE your calculation of any OVERLOAD PAY on the final column "Comp. Faculty Hours".
Based on 2012-2013 rates, the stipend amount would be entered on the Workload Adjustment Form as  "$872 per hour. Total compensation will be $2,616.00."
This amount can be payed to the faculty member using a standard payroll authorization.</t>
        </r>
      </text>
    </comment>
    <comment ref="O38" authorId="2" shapeId="0">
      <text>
        <r>
          <rPr>
            <b/>
            <sz val="8"/>
            <color indexed="81"/>
            <rFont val="Tahoma"/>
            <family val="2"/>
          </rPr>
          <t xml:space="preserve">Comments:
THIS NUMBER WILL BE TRANSFERED TO THE SEMESTER SUMMARY SHEET 
</t>
        </r>
      </text>
    </comment>
    <comment ref="P38" authorId="2" shapeId="0">
      <text>
        <r>
          <rPr>
            <b/>
            <sz val="8"/>
            <color indexed="81"/>
            <rFont val="Tahoma"/>
            <family val="2"/>
          </rPr>
          <t>Comments::
Transferred to the semester summary sheet</t>
        </r>
      </text>
    </comment>
    <comment ref="O41" authorId="0" shapeId="0">
      <text>
        <r>
          <rPr>
            <b/>
            <sz val="9"/>
            <color indexed="81"/>
            <rFont val="Tahoma"/>
            <family val="2"/>
          </rPr>
          <t xml:space="preserve">Comments: </t>
        </r>
        <r>
          <rPr>
            <sz val="9"/>
            <color indexed="81"/>
            <rFont val="Tahoma"/>
            <family val="2"/>
          </rPr>
          <t xml:space="preserve">Enter the value from the Fall load Report to generate a total for the year.  If this is a fall load sheet you can ignore this section.  Thanks Laura for the good idea.
</t>
        </r>
      </text>
    </comment>
  </commentList>
</comments>
</file>

<file path=xl/comments13.xml><?xml version="1.0" encoding="utf-8"?>
<comments xmlns="http://schemas.openxmlformats.org/spreadsheetml/2006/main">
  <authors>
    <author>dmyton</author>
    <author>Directions:</author>
    <author>Comments:</author>
    <author>david myton</author>
  </authors>
  <commentList>
    <comment ref="C2" authorId="0" shapeId="0">
      <text>
        <r>
          <rPr>
            <b/>
            <sz val="8"/>
            <color indexed="81"/>
            <rFont val="Tahoma"/>
            <family val="2"/>
          </rPr>
          <t>info:</t>
        </r>
        <r>
          <rPr>
            <sz val="8"/>
            <color indexed="81"/>
            <rFont val="Tahoma"/>
            <family val="2"/>
          </rPr>
          <t xml:space="preserve">
enter the faculty or adjunct name  in Cell C2 - Some find it helpful to Rename the TAB to match the faculty/adjunct name as well.
Since the SUMMARY sheet draws the name from Cell C2, it is necessary to type the name into C2 - it will run across the others columns as needed</t>
        </r>
      </text>
    </comment>
    <comment ref="C3" authorId="0" shapeId="0">
      <text>
        <r>
          <rPr>
            <b/>
            <sz val="8"/>
            <color indexed="81"/>
            <rFont val="Tahoma"/>
            <family val="2"/>
          </rPr>
          <t>info:</t>
        </r>
        <r>
          <rPr>
            <sz val="8"/>
            <color indexed="81"/>
            <rFont val="Tahoma"/>
            <family val="2"/>
          </rPr>
          <t xml:space="preserve">
Enter the college name starting in box C3</t>
        </r>
      </text>
    </comment>
    <comment ref="C4" authorId="0" shapeId="0">
      <text>
        <r>
          <rPr>
            <b/>
            <sz val="8"/>
            <color indexed="81"/>
            <rFont val="Tahoma"/>
            <family val="2"/>
          </rPr>
          <t>info:</t>
        </r>
        <r>
          <rPr>
            <sz val="8"/>
            <color indexed="81"/>
            <rFont val="Tahoma"/>
            <family val="2"/>
          </rPr>
          <t xml:space="preserve">
Enter the department starting in box C4
</t>
        </r>
      </text>
    </comment>
    <comment ref="C5" authorId="0" shapeId="0">
      <text>
        <r>
          <rPr>
            <b/>
            <sz val="8"/>
            <color indexed="81"/>
            <rFont val="Tahoma"/>
            <family val="2"/>
          </rPr>
          <t>info:</t>
        </r>
        <r>
          <rPr>
            <sz val="8"/>
            <color indexed="81"/>
            <rFont val="Tahoma"/>
            <family val="2"/>
          </rPr>
          <t xml:space="preserve">
Enter the Semester starting in box C5
</t>
        </r>
      </text>
    </comment>
    <comment ref="C6" authorId="0" shapeId="0">
      <text>
        <r>
          <rPr>
            <b/>
            <sz val="8"/>
            <color indexed="81"/>
            <rFont val="Tahoma"/>
            <family val="2"/>
          </rPr>
          <t>info:</t>
        </r>
        <r>
          <rPr>
            <sz val="8"/>
            <color indexed="81"/>
            <rFont val="Tahoma"/>
            <family val="2"/>
          </rPr>
          <t xml:space="preserve">
Cell C6
Enter "Faculty" for faculty 
Enter "Adjunct" for adjuncts
Enter "Dean" for dean-type administrators 
Since the SUMMARY sheet draws the status indicator from this field it is important that it be typed as indicated
</t>
        </r>
      </text>
    </comment>
    <comment ref="C8" authorId="1" shapeId="0">
      <text>
        <r>
          <rPr>
            <sz val="8"/>
            <color indexed="81"/>
            <rFont val="Tahoma"/>
            <family val="2"/>
          </rPr>
          <t>Directions::
Enter EITHER in the columns for Classes OR for the Columns J-K-L labeled Intern/Practicum but NOT BOTH
The entries for 'classes' must match the catalog entry listing hours for lecture and lab.  Enter the values as listed in the catalog or most recent approved curriculum change documents.
Note: Deans have requested that Lecture and Labs be listed as separate line items.  Example: Line 3 (BIOL 107) should be listed as two separate line items if the instructor is infact teaching both lecture and a lab section.  This should match how these courses are listed in banner.</t>
        </r>
      </text>
    </comment>
    <comment ref="L8" authorId="1" shapeId="0">
      <text>
        <r>
          <rPr>
            <b/>
            <sz val="8"/>
            <color indexed="81"/>
            <rFont val="Tahoma"/>
            <family val="2"/>
          </rPr>
          <t>Directions::</t>
        </r>
        <r>
          <rPr>
            <sz val="8"/>
            <color indexed="81"/>
            <rFont val="Tahoma"/>
            <family val="2"/>
          </rPr>
          <t xml:space="preserve">
Enter</t>
        </r>
        <r>
          <rPr>
            <sz val="8"/>
            <color indexed="10"/>
            <rFont val="Tahoma"/>
            <family val="2"/>
          </rPr>
          <t xml:space="preserve"> EITHER </t>
        </r>
        <r>
          <rPr>
            <sz val="8"/>
            <color indexed="81"/>
            <rFont val="Tahoma"/>
            <family val="2"/>
          </rPr>
          <t xml:space="preserve">in the columns for Classes OR for the Columns labeled Intern/Practicum. 
</t>
        </r>
        <r>
          <rPr>
            <sz val="8"/>
            <color indexed="10"/>
            <rFont val="Tahoma"/>
            <family val="2"/>
          </rPr>
          <t>NOT BOTH
Preparation/Placement time, evaluation time, and class time will be determined for the course, not for the instructor assigned the course.  The immediate supervisor will consult with faculty members qualified to teach each course to determine the time factors for the course.</t>
        </r>
      </text>
    </comment>
    <comment ref="A9" authorId="0" shapeId="0">
      <text>
        <r>
          <rPr>
            <sz val="8"/>
            <color indexed="81"/>
            <rFont val="Tahoma"/>
            <family val="2"/>
          </rPr>
          <t>Directions:
Enter teaching and release assignments that are contract-driven.  Note: Deans have requested that Lectures and separate sections of lectures as well as labs be listed separately (see sample).  This will mimic the way courses are entered into Banner and Anchor Access and will assist in tracking which professors are teaching courses more effectively.
Entering the catalog text 
e.g. BIOL131 (3,3) 4
helps with confirming the entries for columns B-C-D when reviewing the report
Enter   No calculations are performed on the cells in this column.</t>
        </r>
      </text>
    </comment>
    <comment ref="B9" authorId="2" shapeId="0">
      <text>
        <r>
          <rPr>
            <b/>
            <sz val="8"/>
            <color indexed="81"/>
            <rFont val="Tahoma"/>
            <family val="2"/>
          </rPr>
          <t>Comments::
Section 11.3.1 Lecture Hrs</t>
        </r>
        <r>
          <rPr>
            <b/>
            <sz val="8"/>
            <color indexed="10"/>
            <rFont val="Tahoma"/>
            <family val="2"/>
          </rPr>
          <t xml:space="preserve"> - enter values from the catalog description</t>
        </r>
        <r>
          <rPr>
            <sz val="8"/>
            <color indexed="81"/>
            <rFont val="Tahoma"/>
            <family val="2"/>
          </rPr>
          <t xml:space="preserve">  or other contract driven assignments (lab coordinator, Athletic Trainer, ect)
</t>
        </r>
        <r>
          <rPr>
            <b/>
            <sz val="8"/>
            <color indexed="81"/>
            <rFont val="Tahoma"/>
            <family val="2"/>
          </rPr>
          <t>Enter values for this column only if the entry is a lecture course or contract driven assignment</t>
        </r>
        <r>
          <rPr>
            <sz val="8"/>
            <color indexed="81"/>
            <rFont val="Tahoma"/>
            <family val="2"/>
          </rPr>
          <t xml:space="preserve">
Lectures and labs may be entered separately or together - see SAMPLE for examples of this
CH116 Gen Chem II (3,3) 4 
- this course has 3 lecture hours per week during the entire semester.  Enter 3 in this example if the instructor is only teaching the lecture, enter 4 if they are teaching the lecture and its ONLY lab and where the enrollments in each are identical.   Enter the lecture and lab sections </t>
        </r>
        <r>
          <rPr>
            <b/>
            <sz val="8"/>
            <color indexed="81"/>
            <rFont val="Tahoma"/>
            <family val="2"/>
          </rPr>
          <t>separately</t>
        </r>
        <r>
          <rPr>
            <sz val="8"/>
            <color indexed="81"/>
            <rFont val="Tahoma"/>
            <family val="2"/>
          </rPr>
          <t xml:space="preserve"> when more than one lab section are assigned since their enrollments may differ by section.
Load cannot be prorated based on the definition from 11.3.1, and maximum loads are capped at 18 contract hours per semester and 32 contract hours for the academic year based on 11.3.2 
Summer load limits are capped at 1.34 credits per week of instruction in 7.4.2 (e.g. a 4-credit course must be distributed across at least a 3-week instructional period to fall below the cap 4/3=1.333)
</t>
        </r>
      </text>
    </comment>
    <comment ref="C9" authorId="2" shapeId="0">
      <text>
        <r>
          <rPr>
            <b/>
            <sz val="8"/>
            <color indexed="81"/>
            <rFont val="Tahoma"/>
            <family val="2"/>
          </rPr>
          <t xml:space="preserve">Comments::
Lab hrs - </t>
        </r>
        <r>
          <rPr>
            <b/>
            <sz val="8"/>
            <color indexed="10"/>
            <rFont val="Tahoma"/>
            <family val="2"/>
          </rPr>
          <t>enter values based on catalog description for the number of hours in lab per week</t>
        </r>
        <r>
          <rPr>
            <sz val="8"/>
            <color indexed="81"/>
            <rFont val="Tahoma"/>
            <family val="2"/>
          </rPr>
          <t xml:space="preserve"> 
CH116 Gen Chem II (3,3) 4 - this course meets in lab for  3 lab.  </t>
        </r>
        <r>
          <rPr>
            <sz val="8"/>
            <color indexed="12"/>
            <rFont val="Tahoma"/>
            <family val="2"/>
          </rPr>
          <t>The 2/3 conversion is handled late</t>
        </r>
        <r>
          <rPr>
            <sz val="8"/>
            <color indexed="81"/>
            <rFont val="Tahoma"/>
            <family val="2"/>
          </rPr>
          <t xml:space="preserve">r - enter catalog/curriculum-approved number of lab hours each week.  Enter 3 in this example. 
</t>
        </r>
        <r>
          <rPr>
            <b/>
            <sz val="8"/>
            <color indexed="81"/>
            <rFont val="Tahoma"/>
            <family val="2"/>
          </rPr>
          <t>Enter in this column only if the entry is a laboratory course</t>
        </r>
        <r>
          <rPr>
            <sz val="8"/>
            <color indexed="81"/>
            <rFont val="Tahoma"/>
            <family val="2"/>
          </rPr>
          <t xml:space="preserve">
</t>
        </r>
        <r>
          <rPr>
            <b/>
            <sz val="8"/>
            <color indexed="12"/>
            <rFont val="Tahoma"/>
            <family val="2"/>
          </rPr>
          <t>Section 11.3.1</t>
        </r>
        <r>
          <rPr>
            <b/>
            <sz val="8"/>
            <color indexed="81"/>
            <rFont val="Tahoma"/>
            <family val="2"/>
          </rPr>
          <t xml:space="preserve">
</t>
        </r>
        <r>
          <rPr>
            <sz val="8"/>
            <color indexed="81"/>
            <rFont val="Tahoma"/>
            <family val="2"/>
          </rPr>
          <t>Note: 3 hrs in lab = 2 faculty contract hours and 2 hrs in lab = 1.33 faculty contract hours.  This scaling factor is used in calculating the Facutly contract hours.  
Note that in either case the lab counts 1 hour for student credit hour productionsince the catalog indicated this is a 4 credit course, and three of the credits are in lecture.  Thus there is one SCH generated per student per lab in this case.</t>
        </r>
      </text>
    </comment>
    <comment ref="D9" authorId="2" shapeId="0">
      <text>
        <r>
          <rPr>
            <b/>
            <sz val="8"/>
            <color indexed="81"/>
            <rFont val="Tahoma"/>
            <family val="2"/>
          </rPr>
          <t xml:space="preserve">Comments::
Credit Hours - </t>
        </r>
        <r>
          <rPr>
            <sz val="8"/>
            <color indexed="81"/>
            <rFont val="Tahoma"/>
            <family val="2"/>
          </rPr>
          <t xml:space="preserve">  This is the number of credit hours the student registers for based on the catalog description.  This number is used to calculate SCH.   For independent study, internships and practicum: the number of credits is still the number of credits the student registers in, irrespective of the faculty load.    Do not make an entry for contract defined tasks like Lab coordinator and athletic training since they do not contribute to student SCH
For example  CH116 Gen Chem II (3,3) 4 - the student enrolls in a 4 credit class - 3 credits from lecture 1 credit from lab.  ENTER 3 for a lecture  OR 1 for a lab based on this example.
</t>
        </r>
        <r>
          <rPr>
            <b/>
            <sz val="8"/>
            <color indexed="81"/>
            <rFont val="Tahoma"/>
            <family val="2"/>
          </rPr>
          <t xml:space="preserve">If the lecture and a single section of lab are listed together the credits may be combined and the SCH column could indicate 4.  </t>
        </r>
        <r>
          <rPr>
            <sz val="8"/>
            <color indexed="81"/>
            <rFont val="Tahoma"/>
            <family val="2"/>
          </rPr>
          <t xml:space="preserve">For a practicum/internship enter the number of credits the student will recieve/register for to take the course.
</t>
        </r>
      </text>
    </comment>
    <comment ref="E9" authorId="0" shapeId="0">
      <text>
        <r>
          <rPr>
            <b/>
            <sz val="8"/>
            <color indexed="81"/>
            <rFont val="Tahoma"/>
            <family val="2"/>
          </rPr>
          <t>Comment:</t>
        </r>
        <r>
          <rPr>
            <sz val="8"/>
            <color indexed="81"/>
            <rFont val="Tahoma"/>
            <family val="2"/>
          </rPr>
          <t xml:space="preserve">
Use the official enrollment for the semester set at the add/drop deadline</t>
        </r>
      </text>
    </comment>
    <comment ref="F9" authorId="2" shapeId="0">
      <text>
        <r>
          <rPr>
            <sz val="8"/>
            <color indexed="81"/>
            <rFont val="Tahoma"/>
            <family val="2"/>
          </rPr>
          <t>Comments: 
Preps - 
Enter as per Section 11.3.7 and 11.3.10.1.  Each full lecture course counts as 1 prep,  0.5 prep is credited for each separate lab title.   Internships/Practicum are 0.5 prep per course (multiple sections for variable credit do not generate additional preps).  Each separate recreation activity course should be counted as 0.33 preps.
If a faculty teaches 2 sections of BL109 lab they have 0.5 prep.  If they teach two BL109 labs and one BL110 lab they earn 0.5 prep for each course, 1.0 prep total from these labs.
NOTE: for team-taught courses/labs adjust the # of preps similarly (for example if a 50:50 team taught course each faculty recieves 0.5 prep).  There should be no proration of preps for other reasons.</t>
        </r>
        <r>
          <rPr>
            <b/>
            <sz val="8"/>
            <color indexed="81"/>
            <rFont val="Tahoma"/>
            <family val="2"/>
          </rPr>
          <t xml:space="preserve">
</t>
        </r>
        <r>
          <rPr>
            <sz val="8"/>
            <color indexed="81"/>
            <rFont val="Tahoma"/>
            <family val="2"/>
          </rPr>
          <t xml:space="preserve">
</t>
        </r>
      </text>
    </comment>
    <comment ref="G9" authorId="2" shapeId="0">
      <text>
        <r>
          <rPr>
            <b/>
            <sz val="8"/>
            <color indexed="81"/>
            <rFont val="Tahoma"/>
            <family val="2"/>
          </rPr>
          <t xml:space="preserve">Comments::
</t>
        </r>
        <r>
          <rPr>
            <b/>
            <sz val="8"/>
            <color indexed="12"/>
            <rFont val="Tahoma"/>
            <family val="2"/>
          </rPr>
          <t>Default value 1.0 for undergraduate courses.</t>
        </r>
        <r>
          <rPr>
            <b/>
            <sz val="8"/>
            <color indexed="81"/>
            <rFont val="Tahoma"/>
            <family val="2"/>
          </rPr>
          <t xml:space="preserve">
</t>
        </r>
        <r>
          <rPr>
            <sz val="8"/>
            <color indexed="81"/>
            <rFont val="Tahoma"/>
            <family val="2"/>
          </rPr>
          <t xml:space="preserve">Graduate course multiplier is </t>
        </r>
        <r>
          <rPr>
            <b/>
            <sz val="8"/>
            <color indexed="10"/>
            <rFont val="Tahoma"/>
            <family val="2"/>
          </rPr>
          <t>1.333</t>
        </r>
        <r>
          <rPr>
            <sz val="8"/>
            <color indexed="81"/>
            <rFont val="Tahoma"/>
            <family val="2"/>
          </rPr>
          <t xml:space="preserve"> if a course is contains graduate students taught at the 500, 600 or higher level.  Enter </t>
        </r>
        <r>
          <rPr>
            <b/>
            <sz val="8"/>
            <color indexed="10"/>
            <rFont val="Tahoma"/>
            <family val="2"/>
          </rPr>
          <t>1.333</t>
        </r>
        <r>
          <rPr>
            <sz val="8"/>
            <color indexed="81"/>
            <rFont val="Tahoma"/>
            <family val="2"/>
          </rPr>
          <t xml:space="preserve"> in these cases.  Note the full 3 decimal places may not show in the display but the calculation will be correct
</t>
        </r>
        <r>
          <rPr>
            <sz val="8"/>
            <color indexed="12"/>
            <rFont val="Tahoma"/>
            <family val="2"/>
          </rPr>
          <t>See Section 11.3.1  of the Faculty Agreement</t>
        </r>
      </text>
    </comment>
    <comment ref="H9" authorId="2" shapeId="0">
      <text>
        <r>
          <rPr>
            <b/>
            <sz val="8"/>
            <color indexed="81"/>
            <rFont val="Tahoma"/>
            <family val="2"/>
          </rPr>
          <t xml:space="preserve">Comments:
Team-Taught factor: </t>
        </r>
        <r>
          <rPr>
            <sz val="8"/>
            <color indexed="81"/>
            <rFont val="Tahoma"/>
            <family val="2"/>
          </rPr>
          <t xml:space="preserve">- 
</t>
        </r>
        <r>
          <rPr>
            <sz val="8"/>
            <color indexed="12"/>
            <rFont val="Tahoma"/>
            <family val="2"/>
          </rPr>
          <t xml:space="preserve">DEFAULT VALUE 1.00
For accuracy please enter decimal numbers as the proper fraction.  For example enter the formula =1/3 rather than .33 for a one-third load.  This will reduce round-off errors.
PLEASE note in team teaching the other team members - use the extra space in column A after the classes are listed to make annotations </t>
        </r>
        <r>
          <rPr>
            <sz val="8"/>
            <color indexed="81"/>
            <rFont val="Tahoma"/>
            <family val="2"/>
          </rPr>
          <t xml:space="preserve">
</t>
        </r>
        <r>
          <rPr>
            <b/>
            <sz val="8"/>
            <color indexed="81"/>
            <rFont val="Tahoma"/>
            <family val="2"/>
          </rPr>
          <t xml:space="preserve">Section 11.8 </t>
        </r>
        <r>
          <rPr>
            <sz val="8"/>
            <color indexed="81"/>
            <rFont val="Tahoma"/>
            <family val="2"/>
          </rPr>
          <t xml:space="preserve">
Enter a decimal fraction from 0 to 1.000 based on percentage of course taught by this instructor.   For example a team-taught course with two faculty contributing equally enter 0.50, if this instructor teaches 1/3 of the class enter 0.333333333333333, or more simply =1/3.
Student credit hours (SCH) will be adjusted by this factor as well so that both faculty are attributed with a proportion of the total SCH
</t>
        </r>
        <r>
          <rPr>
            <b/>
            <sz val="8"/>
            <color indexed="81"/>
            <rFont val="Tahoma"/>
            <family val="2"/>
          </rPr>
          <t xml:space="preserve">
Confirm that the sum total of the team-taught factors for all instructors for the course adds to 1.00000</t>
        </r>
      </text>
    </comment>
    <comment ref="I9" authorId="2" shapeId="0">
      <text>
        <r>
          <rPr>
            <b/>
            <sz val="8"/>
            <color indexed="81"/>
            <rFont val="Tahoma"/>
            <family val="2"/>
          </rPr>
          <t xml:space="preserve">Comments:  
"Applies to independent study courses only as defined in the university catalog description" See Section 11.9
</t>
        </r>
        <r>
          <rPr>
            <b/>
            <sz val="8"/>
            <color indexed="12"/>
            <rFont val="Tahoma"/>
            <family val="2"/>
          </rPr>
          <t>Default value = 1</t>
        </r>
        <r>
          <rPr>
            <b/>
            <sz val="8"/>
            <color indexed="81"/>
            <rFont val="Tahoma"/>
            <family val="2"/>
          </rPr>
          <t xml:space="preserve">
Pro-rated factor: </t>
        </r>
        <r>
          <rPr>
            <sz val="8"/>
            <color indexed="81"/>
            <rFont val="Tahoma"/>
            <family val="2"/>
          </rPr>
          <t xml:space="preserve">- enter a decimal from 0 to 1.000 based on  enrollment less than 10.  A course with 3 students may be prorated as 3/10 or 0.300.
This column applies only to courses defined as independent study, research seminars, and directed topics classes typically numbered 290, 390 490. Confirm each course by the catalog entry.
SCH are not reduced based on this formula
</t>
        </r>
        <r>
          <rPr>
            <b/>
            <sz val="8"/>
            <color indexed="81"/>
            <rFont val="Tahoma"/>
            <family val="2"/>
          </rPr>
          <t xml:space="preserve">
</t>
        </r>
      </text>
    </comment>
    <comment ref="J9" authorId="2" shapeId="0">
      <text>
        <r>
          <rPr>
            <b/>
            <sz val="8"/>
            <color indexed="81"/>
            <rFont val="Tahoma"/>
            <family val="2"/>
          </rPr>
          <t xml:space="preserve">Comments::
Section 11.3.10.1
</t>
        </r>
        <r>
          <rPr>
            <sz val="8"/>
            <color indexed="81"/>
            <rFont val="Tahoma"/>
            <family val="2"/>
          </rPr>
          <t>The number of hours per student needed for the faculty member to prepare for the internship.  Enter the number of hours directly.
Based on a negotiated time between faculty teaching the course and the Dean.  Keep documentation with load reports.</t>
        </r>
      </text>
    </comment>
    <comment ref="K9" authorId="2" shapeId="0">
      <text>
        <r>
          <rPr>
            <b/>
            <sz val="8"/>
            <color indexed="81"/>
            <rFont val="Tahoma"/>
            <family val="2"/>
          </rPr>
          <t xml:space="preserve">Comments::
Section 11.3.10.1
</t>
        </r>
        <r>
          <rPr>
            <sz val="8"/>
            <color indexed="81"/>
            <rFont val="Tahoma"/>
            <family val="2"/>
          </rPr>
          <t>Hours of direct instruction associated with the internship/practicum.  Enter number of hours directly from agreement between faculty and dean.</t>
        </r>
      </text>
    </comment>
    <comment ref="L9" authorId="2" shapeId="0">
      <text>
        <r>
          <rPr>
            <b/>
            <sz val="8"/>
            <color indexed="81"/>
            <rFont val="Tahoma"/>
            <family val="2"/>
          </rPr>
          <t xml:space="preserve">Comments::
Section 11.3.10.1
</t>
        </r>
        <r>
          <rPr>
            <sz val="8"/>
            <color indexed="81"/>
            <rFont val="Tahoma"/>
            <family val="2"/>
          </rPr>
          <t>The number of hours needed by the faculty to evaluate the work of EACH student.  Enter the hours directly from the agreement between the faculty and the dean.</t>
        </r>
      </text>
    </comment>
    <comment ref="M9" authorId="2" shapeId="0">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Section 11.7.1 and 11.7.3</t>
        </r>
        <r>
          <rPr>
            <sz val="8"/>
            <color indexed="81"/>
            <rFont val="Tahoma"/>
            <family val="2"/>
          </rPr>
          <t xml:space="preserve">
</t>
        </r>
      </text>
    </comment>
    <comment ref="N9" authorId="2" shapeId="0">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 xml:space="preserve">Section 11.7.1 and 11.7.4
</t>
        </r>
        <r>
          <rPr>
            <sz val="8"/>
            <color indexed="81"/>
            <rFont val="Tahoma"/>
            <family val="2"/>
          </rPr>
          <t xml:space="preserve">
</t>
        </r>
      </text>
    </comment>
    <comment ref="O9" authorId="2" shapeId="0">
      <text>
        <r>
          <rPr>
            <b/>
            <sz val="8"/>
            <color indexed="81"/>
            <rFont val="Tahoma"/>
            <family val="2"/>
          </rPr>
          <t>Comments::
Calculated -</t>
        </r>
        <r>
          <rPr>
            <b/>
            <sz val="8"/>
            <color indexed="10"/>
            <rFont val="Tahoma"/>
            <family val="2"/>
          </rPr>
          <t xml:space="preserve"> DO NOT EDIT FORMULA</t>
        </r>
      </text>
    </comment>
    <comment ref="P9" authorId="2" shapeId="0">
      <text>
        <r>
          <rPr>
            <b/>
            <sz val="8"/>
            <color indexed="81"/>
            <rFont val="Tahoma"/>
            <family val="2"/>
          </rPr>
          <t>Grey Fields are Calculated  -</t>
        </r>
        <r>
          <rPr>
            <b/>
            <sz val="8"/>
            <color indexed="10"/>
            <rFont val="Tahoma"/>
            <family val="2"/>
          </rPr>
          <t xml:space="preserve"> DO NOT EDIT FORMULA</t>
        </r>
        <r>
          <rPr>
            <b/>
            <sz val="8"/>
            <color indexed="81"/>
            <rFont val="Tahoma"/>
            <family val="2"/>
          </rPr>
          <t xml:space="preserve">
</t>
        </r>
      </text>
    </comment>
    <comment ref="Q9" authorId="3" shapeId="0">
      <text>
        <r>
          <rPr>
            <b/>
            <sz val="8"/>
            <color indexed="81"/>
            <rFont val="Tahoma"/>
            <family val="2"/>
          </rPr>
          <t xml:space="preserve">Comment:
COMPENSATED FACULTY CONTRACT HOURS </t>
        </r>
        <r>
          <rPr>
            <sz val="8"/>
            <color indexed="81"/>
            <rFont val="Tahoma"/>
            <family val="2"/>
          </rPr>
          <t xml:space="preserve">Column “Q” is generally equal to Faculty Contract Hours in Column "O".  Column “O” will be less than “Q” when the instructor has waived compensation for the  assignment or for assignments which are compensated through a stipend.  Enter the compensated portion of the load for each course or assignment in “Q”.  If full compensation is waived, or the assignment was compensated through a stipend, enter zero (0).  Attach a signed Load Report and Compensation Agreement Form.
BASE your calculation of any OVERLOAD PAY on the final column "Comp. Faculty Hours".
In Summer Session courses Faculty may wish to waive full compensation (i.e. to teach a course on a prorated basis up to the maximum allowed summer contract hour load).  However the load generated from the courses cannot be prorated (see Section 11.3.1), only the compensation.  At the time of this memo (Jan 2012) summer courses were prorated for compensation on the basis of 7 students.  
For example, a 3 credit course with only two students would be listed normally for all columns except Q.  Column Q would show 3 compensated hours if 7 or more students are enrolled, or IF THE FACULTY AGREED TO PRORATE, then column Q would be 3*2/7 or two-sevenths of the three credits.  IF ALL COMPENSATION was waived, enter zero (0).
</t>
        </r>
      </text>
    </comment>
    <comment ref="Q10" authorId="3" shapeId="0">
      <text>
        <r>
          <rPr>
            <b/>
            <sz val="8"/>
            <color indexed="81"/>
            <rFont val="Tahoma"/>
            <family val="2"/>
          </rPr>
          <t xml:space="preserve">Comment:  </t>
        </r>
        <r>
          <rPr>
            <sz val="8"/>
            <color indexed="81"/>
            <rFont val="Tahoma"/>
            <family val="2"/>
          </rPr>
          <t>Since compensation is generally not waived the default formula sets column Q equal to colum O.  Cell Q10 would be "=O10"  OVERWRITE the contents of this cell as indicated on the signed Load Report and Compensation Agreemnt</t>
        </r>
        <r>
          <rPr>
            <sz val="8"/>
            <color indexed="81"/>
            <rFont val="Tahoma"/>
            <family val="2"/>
          </rPr>
          <t xml:space="preserve">
</t>
        </r>
      </text>
    </comment>
    <comment ref="A29" authorId="2" shapeId="0">
      <text>
        <r>
          <rPr>
            <b/>
            <sz val="8"/>
            <color indexed="81"/>
            <rFont val="Tahoma"/>
            <family val="2"/>
          </rPr>
          <t>Comments::
Subtotals calculate automatically, do not edit formulas</t>
        </r>
      </text>
    </comment>
    <comment ref="A31" authorId="2" shapeId="0">
      <text>
        <r>
          <rPr>
            <b/>
            <sz val="8"/>
            <color indexed="81"/>
            <rFont val="Tahoma"/>
            <family val="2"/>
          </rPr>
          <t xml:space="preserve">Comments: Release Time Appointments -
</t>
        </r>
        <r>
          <rPr>
            <sz val="8"/>
            <color indexed="81"/>
            <rFont val="Tahoma"/>
            <family val="2"/>
          </rPr>
          <t xml:space="preserve">List school chairs, activities that generate stipends, discretionary or grant based release time (those not defined by the contract).  
Attach the Faculty Workload Adjustment for Special Assignment form and/or the Load Report and Compensation Agreement as necessary
Activities that are compensated through a direct stipend are STILL converted to load for the purpose of Column "O", but must be entered with a "0" (zero) in Column "Q" </t>
        </r>
      </text>
    </comment>
    <comment ref="O32" authorId="0" shapeId="0">
      <text>
        <r>
          <rPr>
            <b/>
            <sz val="9"/>
            <color indexed="81"/>
            <rFont val="Tahoma"/>
            <family val="2"/>
          </rPr>
          <t xml:space="preserve">Comment: </t>
        </r>
        <r>
          <rPr>
            <sz val="9"/>
            <color indexed="81"/>
            <rFont val="Tahoma"/>
            <family val="2"/>
          </rPr>
          <t xml:space="preserve"> Enter the contract hour load generated, granted, or attributed to this apppoinment</t>
        </r>
        <r>
          <rPr>
            <sz val="9"/>
            <color indexed="81"/>
            <rFont val="Tahoma"/>
            <family val="2"/>
          </rPr>
          <t xml:space="preserve">
</t>
        </r>
      </text>
    </comment>
    <comment ref="Q32" authorId="0" shapeId="0">
      <text>
        <r>
          <rPr>
            <sz val="9"/>
            <color indexed="81"/>
            <rFont val="Tahoma"/>
            <family val="2"/>
          </rPr>
          <t>For 2012-2013, school chairs will receive both a "release time assignment"  and an "extra compensation assignment (stipend)".  Both assignments are entered on the Faculty Workload Adjustment form, and on the Faculty Load Report and the description of duties should be attached.
The Contract Hours for the Release Time Assignment (SCHOOL CHAIR) = 3 hours.  Enter this on the load report in the section for "Release Time appointments", and enter the assignment as "School Chair"   In the column for "Faculty Contract Hours" enter 3.  In the column for "Compensated Faculty Hours" also enter 3.  
The Contract Hours for the Extra Compensation Assignment (CHAIR STIPEND) = 3 hours.  Enter this on the load report in the section for "Release Time Assignments", and enter the assignment as "Chair Stipend"  In the column for "Faculty Contract Hours" enter 3.  In the column for "Compensated Faculty Hours" enter ZERO (you must delete the existing value and enter 0)  Note: This assignment is compensated by the stipend, not included with the normal load and/or overload.  BASE your calculation of any OVERLOAD PAY on the final column "Comp. Faculty Hours".
Based on 2012-2013 rates, the stipend amount would be entered on the Workload Adjustment Form as  "$872 per hour. Total compensation will be $2,616.00."
This amount can be payed to the faculty member using a standard payroll authorization.</t>
        </r>
      </text>
    </comment>
    <comment ref="O38" authorId="2" shapeId="0">
      <text>
        <r>
          <rPr>
            <b/>
            <sz val="8"/>
            <color indexed="81"/>
            <rFont val="Tahoma"/>
            <family val="2"/>
          </rPr>
          <t xml:space="preserve">Comments:
THIS NUMBER WILL BE TRANSFERED TO THE SEMESTER SUMMARY SHEET 
</t>
        </r>
      </text>
    </comment>
    <comment ref="P38" authorId="2" shapeId="0">
      <text>
        <r>
          <rPr>
            <b/>
            <sz val="8"/>
            <color indexed="81"/>
            <rFont val="Tahoma"/>
            <family val="2"/>
          </rPr>
          <t>Comments::
Transferred to the semester summary sheet</t>
        </r>
      </text>
    </comment>
    <comment ref="O41" authorId="0" shapeId="0">
      <text>
        <r>
          <rPr>
            <b/>
            <sz val="9"/>
            <color indexed="81"/>
            <rFont val="Tahoma"/>
            <family val="2"/>
          </rPr>
          <t xml:space="preserve">Comments: </t>
        </r>
        <r>
          <rPr>
            <sz val="9"/>
            <color indexed="81"/>
            <rFont val="Tahoma"/>
            <family val="2"/>
          </rPr>
          <t xml:space="preserve">Enter the value from the Fall load Report to generate a total for the year.  If this is a fall load sheet you can ignore this section.  Thanks Laura for the good idea.
</t>
        </r>
      </text>
    </comment>
  </commentList>
</comments>
</file>

<file path=xl/comments14.xml><?xml version="1.0" encoding="utf-8"?>
<comments xmlns="http://schemas.openxmlformats.org/spreadsheetml/2006/main">
  <authors>
    <author>dmyton</author>
    <author>Directions:</author>
    <author>Comments:</author>
    <author>david myton</author>
  </authors>
  <commentList>
    <comment ref="C2" authorId="0" shapeId="0">
      <text>
        <r>
          <rPr>
            <b/>
            <sz val="8"/>
            <color indexed="81"/>
            <rFont val="Tahoma"/>
            <family val="2"/>
          </rPr>
          <t>info:</t>
        </r>
        <r>
          <rPr>
            <sz val="8"/>
            <color indexed="81"/>
            <rFont val="Tahoma"/>
            <family val="2"/>
          </rPr>
          <t xml:space="preserve">
enter the faculty or adjunct name  in Cell C2 - Some find it helpful to Rename the TAB to match the faculty/adjunct name as well.
Since the SUMMARY sheet draws the name from Cell C2, it is necessary to type the name into C2 - it will run across the others columns as needed</t>
        </r>
      </text>
    </comment>
    <comment ref="C3" authorId="0" shapeId="0">
      <text>
        <r>
          <rPr>
            <b/>
            <sz val="8"/>
            <color indexed="81"/>
            <rFont val="Tahoma"/>
            <family val="2"/>
          </rPr>
          <t>info:</t>
        </r>
        <r>
          <rPr>
            <sz val="8"/>
            <color indexed="81"/>
            <rFont val="Tahoma"/>
            <family val="2"/>
          </rPr>
          <t xml:space="preserve">
Enter the college name starting in box C3</t>
        </r>
      </text>
    </comment>
    <comment ref="C4" authorId="0" shapeId="0">
      <text>
        <r>
          <rPr>
            <b/>
            <sz val="8"/>
            <color indexed="81"/>
            <rFont val="Tahoma"/>
            <family val="2"/>
          </rPr>
          <t>info:</t>
        </r>
        <r>
          <rPr>
            <sz val="8"/>
            <color indexed="81"/>
            <rFont val="Tahoma"/>
            <family val="2"/>
          </rPr>
          <t xml:space="preserve">
Enter the department starting in box C4
</t>
        </r>
      </text>
    </comment>
    <comment ref="C5" authorId="0" shapeId="0">
      <text>
        <r>
          <rPr>
            <b/>
            <sz val="8"/>
            <color indexed="81"/>
            <rFont val="Tahoma"/>
            <family val="2"/>
          </rPr>
          <t>info:</t>
        </r>
        <r>
          <rPr>
            <sz val="8"/>
            <color indexed="81"/>
            <rFont val="Tahoma"/>
            <family val="2"/>
          </rPr>
          <t xml:space="preserve">
Enter the Semester starting in box C5
</t>
        </r>
      </text>
    </comment>
    <comment ref="C6" authorId="0" shapeId="0">
      <text>
        <r>
          <rPr>
            <b/>
            <sz val="8"/>
            <color indexed="81"/>
            <rFont val="Tahoma"/>
            <family val="2"/>
          </rPr>
          <t>info:</t>
        </r>
        <r>
          <rPr>
            <sz val="8"/>
            <color indexed="81"/>
            <rFont val="Tahoma"/>
            <family val="2"/>
          </rPr>
          <t xml:space="preserve">
Cell C6
Enter "Faculty" for faculty 
Enter "Adjunct" for adjuncts
Enter "Dean" for dean-type administrators 
Since the SUMMARY sheet draws the status indicator from this field it is important that it be typed as indicated
</t>
        </r>
      </text>
    </comment>
    <comment ref="C8" authorId="1" shapeId="0">
      <text>
        <r>
          <rPr>
            <sz val="8"/>
            <color indexed="81"/>
            <rFont val="Tahoma"/>
            <family val="2"/>
          </rPr>
          <t>Directions::
Enter EITHER in the columns for Classes OR for the Columns J-K-L labeled Intern/Practicum but NOT BOTH
The entries for 'classes' must match the catalog entry listing hours for lecture and lab.  Enter the values as listed in the catalog or most recent approved curriculum change documents.
Note: Deans have requested that Lecture and Labs be listed as separate line items.  Example: Line 3 (BIOL 107) should be listed as two separate line items if the instructor is infact teaching both lecture and a lab section.  This should match how these courses are listed in banner.</t>
        </r>
      </text>
    </comment>
    <comment ref="L8" authorId="1" shapeId="0">
      <text>
        <r>
          <rPr>
            <b/>
            <sz val="8"/>
            <color indexed="81"/>
            <rFont val="Tahoma"/>
            <family val="2"/>
          </rPr>
          <t>Directions::</t>
        </r>
        <r>
          <rPr>
            <sz val="8"/>
            <color indexed="81"/>
            <rFont val="Tahoma"/>
            <family val="2"/>
          </rPr>
          <t xml:space="preserve">
Enter</t>
        </r>
        <r>
          <rPr>
            <sz val="8"/>
            <color indexed="10"/>
            <rFont val="Tahoma"/>
            <family val="2"/>
          </rPr>
          <t xml:space="preserve"> EITHER </t>
        </r>
        <r>
          <rPr>
            <sz val="8"/>
            <color indexed="81"/>
            <rFont val="Tahoma"/>
            <family val="2"/>
          </rPr>
          <t xml:space="preserve">in the columns for Classes OR for the Columns labeled Intern/Practicum. 
</t>
        </r>
        <r>
          <rPr>
            <sz val="8"/>
            <color indexed="10"/>
            <rFont val="Tahoma"/>
            <family val="2"/>
          </rPr>
          <t>NOT BOTH
Preparation/Placement time, evaluation time, and class time will be determined for the course, not for the instructor assigned the course.  The immediate supervisor will consult with faculty members qualified to teach each course to determine the time factors for the course.</t>
        </r>
      </text>
    </comment>
    <comment ref="A9" authorId="0" shapeId="0">
      <text>
        <r>
          <rPr>
            <sz val="8"/>
            <color indexed="81"/>
            <rFont val="Tahoma"/>
            <family val="2"/>
          </rPr>
          <t>Directions:
Enter teaching and release assignments that are contract-driven.  Note: Deans have requested that Lectures and separate sections of lectures as well as labs be listed separately (see sample).  This will mimic the way courses are entered into Banner and Anchor Access and will assist in tracking which professors are teaching courses more effectively.
Entering the catalog text 
e.g. BIOL131 (3,3) 4
helps with confirming the entries for columns B-C-D when reviewing the report
Enter   No calculations are performed on the cells in this column.</t>
        </r>
      </text>
    </comment>
    <comment ref="B9" authorId="2" shapeId="0">
      <text>
        <r>
          <rPr>
            <b/>
            <sz val="8"/>
            <color indexed="81"/>
            <rFont val="Tahoma"/>
            <family val="2"/>
          </rPr>
          <t>Comments::
Section 11.3.1 Lecture Hrs</t>
        </r>
        <r>
          <rPr>
            <b/>
            <sz val="8"/>
            <color indexed="10"/>
            <rFont val="Tahoma"/>
            <family val="2"/>
          </rPr>
          <t xml:space="preserve"> - enter values from the catalog description</t>
        </r>
        <r>
          <rPr>
            <sz val="8"/>
            <color indexed="81"/>
            <rFont val="Tahoma"/>
            <family val="2"/>
          </rPr>
          <t xml:space="preserve">  or other contract driven assignments (lab coordinator, Athletic Trainer, ect)
</t>
        </r>
        <r>
          <rPr>
            <b/>
            <sz val="8"/>
            <color indexed="81"/>
            <rFont val="Tahoma"/>
            <family val="2"/>
          </rPr>
          <t>Enter values for this column only if the entry is a lecture course or contract driven assignment</t>
        </r>
        <r>
          <rPr>
            <sz val="8"/>
            <color indexed="81"/>
            <rFont val="Tahoma"/>
            <family val="2"/>
          </rPr>
          <t xml:space="preserve">
Lectures and labs may be entered separately or together - see SAMPLE for examples of this
CH116 Gen Chem II (3,3) 4 
- this course has 3 lecture hours per week during the entire semester.  Enter 3 in this example if the instructor is only teaching the lecture, enter 4 if they are teaching the lecture and its ONLY lab and where the enrollments in each are identical.   Enter the lecture and lab sections </t>
        </r>
        <r>
          <rPr>
            <b/>
            <sz val="8"/>
            <color indexed="81"/>
            <rFont val="Tahoma"/>
            <family val="2"/>
          </rPr>
          <t>separately</t>
        </r>
        <r>
          <rPr>
            <sz val="8"/>
            <color indexed="81"/>
            <rFont val="Tahoma"/>
            <family val="2"/>
          </rPr>
          <t xml:space="preserve"> when more than one lab section are assigned since their enrollments may differ by section.
Load cannot be prorated based on the definition from 11.3.1, and maximum loads are capped at 18 contract hours per semester and 32 contract hours for the academic year based on 11.3.2 
Summer load limits are capped at 1.34 credits per week of instruction in 7.4.2 (e.g. a 4-credit course must be distributed across at least a 3-week instructional period to fall below the cap 4/3=1.333)
</t>
        </r>
      </text>
    </comment>
    <comment ref="C9" authorId="2" shapeId="0">
      <text>
        <r>
          <rPr>
            <b/>
            <sz val="8"/>
            <color indexed="81"/>
            <rFont val="Tahoma"/>
            <family val="2"/>
          </rPr>
          <t xml:space="preserve">Comments::
Lab hrs - </t>
        </r>
        <r>
          <rPr>
            <b/>
            <sz val="8"/>
            <color indexed="10"/>
            <rFont val="Tahoma"/>
            <family val="2"/>
          </rPr>
          <t>enter values based on catalog description for the number of hours in lab per week</t>
        </r>
        <r>
          <rPr>
            <sz val="8"/>
            <color indexed="81"/>
            <rFont val="Tahoma"/>
            <family val="2"/>
          </rPr>
          <t xml:space="preserve"> 
CH116 Gen Chem II (3,3) 4 - this course meets in lab for  3 lab.  </t>
        </r>
        <r>
          <rPr>
            <sz val="8"/>
            <color indexed="12"/>
            <rFont val="Tahoma"/>
            <family val="2"/>
          </rPr>
          <t>The 2/3 conversion is handled late</t>
        </r>
        <r>
          <rPr>
            <sz val="8"/>
            <color indexed="81"/>
            <rFont val="Tahoma"/>
            <family val="2"/>
          </rPr>
          <t xml:space="preserve">r - enter catalog/curriculum-approved number of lab hours each week.  Enter 3 in this example. 
</t>
        </r>
        <r>
          <rPr>
            <b/>
            <sz val="8"/>
            <color indexed="81"/>
            <rFont val="Tahoma"/>
            <family val="2"/>
          </rPr>
          <t>Enter in this column only if the entry is a laboratory course</t>
        </r>
        <r>
          <rPr>
            <sz val="8"/>
            <color indexed="81"/>
            <rFont val="Tahoma"/>
            <family val="2"/>
          </rPr>
          <t xml:space="preserve">
</t>
        </r>
        <r>
          <rPr>
            <b/>
            <sz val="8"/>
            <color indexed="12"/>
            <rFont val="Tahoma"/>
            <family val="2"/>
          </rPr>
          <t>Section 11.3.1</t>
        </r>
        <r>
          <rPr>
            <b/>
            <sz val="8"/>
            <color indexed="81"/>
            <rFont val="Tahoma"/>
            <family val="2"/>
          </rPr>
          <t xml:space="preserve">
</t>
        </r>
        <r>
          <rPr>
            <sz val="8"/>
            <color indexed="81"/>
            <rFont val="Tahoma"/>
            <family val="2"/>
          </rPr>
          <t>Note: 3 hrs in lab = 2 faculty contract hours and 2 hrs in lab = 1.33 faculty contract hours.  This scaling factor is used in calculating the Facutly contract hours.  
Note that in either case the lab counts 1 hour for student credit hour productionsince the catalog indicated this is a 4 credit course, and three of the credits are in lecture.  Thus there is one SCH generated per student per lab in this case.</t>
        </r>
      </text>
    </comment>
    <comment ref="D9" authorId="2" shapeId="0">
      <text>
        <r>
          <rPr>
            <b/>
            <sz val="8"/>
            <color indexed="81"/>
            <rFont val="Tahoma"/>
            <family val="2"/>
          </rPr>
          <t xml:space="preserve">Comments::
Credit Hours - </t>
        </r>
        <r>
          <rPr>
            <sz val="8"/>
            <color indexed="81"/>
            <rFont val="Tahoma"/>
            <family val="2"/>
          </rPr>
          <t xml:space="preserve">  This is the number of credit hours the student registers for based on the catalog description.  This number is used to calculate SCH.   For independent study, internships and practicum: the number of credits is still the number of credits the student registers in, irrespective of the faculty load.    Do not make an entry for contract defined tasks like Lab coordinator and athletic training since they do not contribute to student SCH
For example  CH116 Gen Chem II (3,3) 4 - the student enrolls in a 4 credit class - 3 credits from lecture 1 credit from lab.  ENTER 3 for a lecture  OR 1 for a lab based on this example.
</t>
        </r>
        <r>
          <rPr>
            <b/>
            <sz val="8"/>
            <color indexed="81"/>
            <rFont val="Tahoma"/>
            <family val="2"/>
          </rPr>
          <t xml:space="preserve">If the lecture and a single section of lab are listed together the credits may be combined and the SCH column could indicate 4.  </t>
        </r>
        <r>
          <rPr>
            <sz val="8"/>
            <color indexed="81"/>
            <rFont val="Tahoma"/>
            <family val="2"/>
          </rPr>
          <t xml:space="preserve">For a practicum/internship enter the number of credits the student will recieve/register for to take the course.
</t>
        </r>
      </text>
    </comment>
    <comment ref="E9" authorId="0" shapeId="0">
      <text>
        <r>
          <rPr>
            <b/>
            <sz val="8"/>
            <color indexed="81"/>
            <rFont val="Tahoma"/>
            <family val="2"/>
          </rPr>
          <t>Comment:</t>
        </r>
        <r>
          <rPr>
            <sz val="8"/>
            <color indexed="81"/>
            <rFont val="Tahoma"/>
            <family val="2"/>
          </rPr>
          <t xml:space="preserve">
Use the official enrollment for the semester set at the add/drop deadline</t>
        </r>
      </text>
    </comment>
    <comment ref="F9" authorId="2" shapeId="0">
      <text>
        <r>
          <rPr>
            <sz val="8"/>
            <color indexed="81"/>
            <rFont val="Tahoma"/>
            <family val="2"/>
          </rPr>
          <t>Comments: 
Preps - 
Enter as per Section 11.3.7 and 11.3.10.1.  Each full lecture course counts as 1 prep,  0.5 prep is credited for each separate lab title.   Internships/Practicum are 0.5 prep per course (multiple sections for variable credit do not generate additional preps).  Each separate recreation activity course should be counted as 0.33 preps.
If a faculty teaches 2 sections of BL109 lab they have 0.5 prep.  If they teach two BL109 labs and one BL110 lab they earn 0.5 prep for each course, 1.0 prep total from these labs.
NOTE: for team-taught courses/labs adjust the # of preps similarly (for example if a 50:50 team taught course each faculty recieves 0.5 prep).  There should be no proration of preps for other reasons.</t>
        </r>
        <r>
          <rPr>
            <b/>
            <sz val="8"/>
            <color indexed="81"/>
            <rFont val="Tahoma"/>
            <family val="2"/>
          </rPr>
          <t xml:space="preserve">
</t>
        </r>
        <r>
          <rPr>
            <sz val="8"/>
            <color indexed="81"/>
            <rFont val="Tahoma"/>
            <family val="2"/>
          </rPr>
          <t xml:space="preserve">
</t>
        </r>
      </text>
    </comment>
    <comment ref="G9" authorId="2" shapeId="0">
      <text>
        <r>
          <rPr>
            <b/>
            <sz val="8"/>
            <color indexed="81"/>
            <rFont val="Tahoma"/>
            <family val="2"/>
          </rPr>
          <t xml:space="preserve">Comments::
</t>
        </r>
        <r>
          <rPr>
            <b/>
            <sz val="8"/>
            <color indexed="12"/>
            <rFont val="Tahoma"/>
            <family val="2"/>
          </rPr>
          <t>Default value 1.0 for undergraduate courses.</t>
        </r>
        <r>
          <rPr>
            <b/>
            <sz val="8"/>
            <color indexed="81"/>
            <rFont val="Tahoma"/>
            <family val="2"/>
          </rPr>
          <t xml:space="preserve">
</t>
        </r>
        <r>
          <rPr>
            <sz val="8"/>
            <color indexed="81"/>
            <rFont val="Tahoma"/>
            <family val="2"/>
          </rPr>
          <t xml:space="preserve">Graduate course multiplier is </t>
        </r>
        <r>
          <rPr>
            <b/>
            <sz val="8"/>
            <color indexed="10"/>
            <rFont val="Tahoma"/>
            <family val="2"/>
          </rPr>
          <t>1.333</t>
        </r>
        <r>
          <rPr>
            <sz val="8"/>
            <color indexed="81"/>
            <rFont val="Tahoma"/>
            <family val="2"/>
          </rPr>
          <t xml:space="preserve"> if a course is contains graduate students taught at the 500, 600 or higher level.  Enter </t>
        </r>
        <r>
          <rPr>
            <b/>
            <sz val="8"/>
            <color indexed="10"/>
            <rFont val="Tahoma"/>
            <family val="2"/>
          </rPr>
          <t>1.333</t>
        </r>
        <r>
          <rPr>
            <sz val="8"/>
            <color indexed="81"/>
            <rFont val="Tahoma"/>
            <family val="2"/>
          </rPr>
          <t xml:space="preserve"> in these cases.  Note the full 3 decimal places may not show in the display but the calculation will be correct
</t>
        </r>
        <r>
          <rPr>
            <sz val="8"/>
            <color indexed="12"/>
            <rFont val="Tahoma"/>
            <family val="2"/>
          </rPr>
          <t>See Section 11.3.1  of the Faculty Agreement</t>
        </r>
      </text>
    </comment>
    <comment ref="H9" authorId="2" shapeId="0">
      <text>
        <r>
          <rPr>
            <b/>
            <sz val="8"/>
            <color indexed="81"/>
            <rFont val="Tahoma"/>
            <family val="2"/>
          </rPr>
          <t xml:space="preserve">Comments:
Team-Taught factor: </t>
        </r>
        <r>
          <rPr>
            <sz val="8"/>
            <color indexed="81"/>
            <rFont val="Tahoma"/>
            <family val="2"/>
          </rPr>
          <t xml:space="preserve">- 
</t>
        </r>
        <r>
          <rPr>
            <sz val="8"/>
            <color indexed="12"/>
            <rFont val="Tahoma"/>
            <family val="2"/>
          </rPr>
          <t xml:space="preserve">DEFAULT VALUE 1.00
For accuracy please enter decimal numbers as the proper fraction.  For example enter the formula =1/3 rather than .33 for a one-third load.  This will reduce round-off errors.
PLEASE note in team teaching the other team members - use the extra space in column A after the classes are listed to make annotations </t>
        </r>
        <r>
          <rPr>
            <sz val="8"/>
            <color indexed="81"/>
            <rFont val="Tahoma"/>
            <family val="2"/>
          </rPr>
          <t xml:space="preserve">
</t>
        </r>
        <r>
          <rPr>
            <b/>
            <sz val="8"/>
            <color indexed="81"/>
            <rFont val="Tahoma"/>
            <family val="2"/>
          </rPr>
          <t xml:space="preserve">Section 11.8 </t>
        </r>
        <r>
          <rPr>
            <sz val="8"/>
            <color indexed="81"/>
            <rFont val="Tahoma"/>
            <family val="2"/>
          </rPr>
          <t xml:space="preserve">
Enter a decimal fraction from 0 to 1.000 based on percentage of course taught by this instructor.   For example a team-taught course with two faculty contributing equally enter 0.50, if this instructor teaches 1/3 of the class enter 0.333333333333333, or more simply =1/3.
Student credit hours (SCH) will be adjusted by this factor as well so that both faculty are attributed with a proportion of the total SCH
</t>
        </r>
        <r>
          <rPr>
            <b/>
            <sz val="8"/>
            <color indexed="81"/>
            <rFont val="Tahoma"/>
            <family val="2"/>
          </rPr>
          <t xml:space="preserve">
Confirm that the sum total of the team-taught factors for all instructors for the course adds to 1.00000</t>
        </r>
      </text>
    </comment>
    <comment ref="I9" authorId="2" shapeId="0">
      <text>
        <r>
          <rPr>
            <b/>
            <sz val="8"/>
            <color indexed="81"/>
            <rFont val="Tahoma"/>
            <family val="2"/>
          </rPr>
          <t xml:space="preserve">Comments:  
"Applies to independent study courses only as defined in the university catalog description" See Section 11.9
</t>
        </r>
        <r>
          <rPr>
            <b/>
            <sz val="8"/>
            <color indexed="12"/>
            <rFont val="Tahoma"/>
            <family val="2"/>
          </rPr>
          <t>Default value = 1</t>
        </r>
        <r>
          <rPr>
            <b/>
            <sz val="8"/>
            <color indexed="81"/>
            <rFont val="Tahoma"/>
            <family val="2"/>
          </rPr>
          <t xml:space="preserve">
Pro-rated factor: </t>
        </r>
        <r>
          <rPr>
            <sz val="8"/>
            <color indexed="81"/>
            <rFont val="Tahoma"/>
            <family val="2"/>
          </rPr>
          <t xml:space="preserve">- enter a decimal from 0 to 1.000 based on  enrollment less than 10.  A course with 3 students may be prorated as 3/10 or 0.300.
This column applies only to courses defined as independent study, research seminars, and directed topics classes typically numbered 290, 390 490. Confirm each course by the catalog entry.
SCH are not reduced based on this formula
</t>
        </r>
        <r>
          <rPr>
            <b/>
            <sz val="8"/>
            <color indexed="81"/>
            <rFont val="Tahoma"/>
            <family val="2"/>
          </rPr>
          <t xml:space="preserve">
</t>
        </r>
      </text>
    </comment>
    <comment ref="J9" authorId="2" shapeId="0">
      <text>
        <r>
          <rPr>
            <b/>
            <sz val="8"/>
            <color indexed="81"/>
            <rFont val="Tahoma"/>
            <family val="2"/>
          </rPr>
          <t xml:space="preserve">Comments::
Section 11.3.10.1
</t>
        </r>
        <r>
          <rPr>
            <sz val="8"/>
            <color indexed="81"/>
            <rFont val="Tahoma"/>
            <family val="2"/>
          </rPr>
          <t>The number of hours per student needed for the faculty member to prepare for the internship.  Enter the number of hours directly.
Based on a negotiated time between faculty teaching the course and the Dean.  Keep documentation with load reports.</t>
        </r>
      </text>
    </comment>
    <comment ref="K9" authorId="2" shapeId="0">
      <text>
        <r>
          <rPr>
            <b/>
            <sz val="8"/>
            <color indexed="81"/>
            <rFont val="Tahoma"/>
            <family val="2"/>
          </rPr>
          <t xml:space="preserve">Comments::
Section 11.3.10.1
</t>
        </r>
        <r>
          <rPr>
            <sz val="8"/>
            <color indexed="81"/>
            <rFont val="Tahoma"/>
            <family val="2"/>
          </rPr>
          <t>Hours of direct instruction associated with the internship/practicum.  Enter number of hours directly from agreement between faculty and dean.</t>
        </r>
      </text>
    </comment>
    <comment ref="L9" authorId="2" shapeId="0">
      <text>
        <r>
          <rPr>
            <b/>
            <sz val="8"/>
            <color indexed="81"/>
            <rFont val="Tahoma"/>
            <family val="2"/>
          </rPr>
          <t xml:space="preserve">Comments::
Section 11.3.10.1
</t>
        </r>
        <r>
          <rPr>
            <sz val="8"/>
            <color indexed="81"/>
            <rFont val="Tahoma"/>
            <family val="2"/>
          </rPr>
          <t>The number of hours needed by the faculty to evaluate the work of EACH student.  Enter the hours directly from the agreement between the faculty and the dean.</t>
        </r>
      </text>
    </comment>
    <comment ref="M9" authorId="2" shapeId="0">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Section 11.7.1 and 11.7.3</t>
        </r>
        <r>
          <rPr>
            <sz val="8"/>
            <color indexed="81"/>
            <rFont val="Tahoma"/>
            <family val="2"/>
          </rPr>
          <t xml:space="preserve">
</t>
        </r>
      </text>
    </comment>
    <comment ref="N9" authorId="2" shapeId="0">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 xml:space="preserve">Section 11.7.1 and 11.7.4
</t>
        </r>
        <r>
          <rPr>
            <sz val="8"/>
            <color indexed="81"/>
            <rFont val="Tahoma"/>
            <family val="2"/>
          </rPr>
          <t xml:space="preserve">
</t>
        </r>
      </text>
    </comment>
    <comment ref="O9" authorId="2" shapeId="0">
      <text>
        <r>
          <rPr>
            <b/>
            <sz val="8"/>
            <color indexed="81"/>
            <rFont val="Tahoma"/>
            <family val="2"/>
          </rPr>
          <t>Comments::
Calculated -</t>
        </r>
        <r>
          <rPr>
            <b/>
            <sz val="8"/>
            <color indexed="10"/>
            <rFont val="Tahoma"/>
            <family val="2"/>
          </rPr>
          <t xml:space="preserve"> DO NOT EDIT FORMULA</t>
        </r>
      </text>
    </comment>
    <comment ref="P9" authorId="2" shapeId="0">
      <text>
        <r>
          <rPr>
            <b/>
            <sz val="8"/>
            <color indexed="81"/>
            <rFont val="Tahoma"/>
            <family val="2"/>
          </rPr>
          <t>Grey Fields are Calculated  -</t>
        </r>
        <r>
          <rPr>
            <b/>
            <sz val="8"/>
            <color indexed="10"/>
            <rFont val="Tahoma"/>
            <family val="2"/>
          </rPr>
          <t xml:space="preserve"> DO NOT EDIT FORMULA</t>
        </r>
        <r>
          <rPr>
            <b/>
            <sz val="8"/>
            <color indexed="81"/>
            <rFont val="Tahoma"/>
            <family val="2"/>
          </rPr>
          <t xml:space="preserve">
</t>
        </r>
      </text>
    </comment>
    <comment ref="Q9" authorId="3" shapeId="0">
      <text>
        <r>
          <rPr>
            <b/>
            <sz val="8"/>
            <color indexed="81"/>
            <rFont val="Tahoma"/>
            <family val="2"/>
          </rPr>
          <t xml:space="preserve">Comment:
COMPENSATED FACULTY CONTRACT HOURS </t>
        </r>
        <r>
          <rPr>
            <sz val="8"/>
            <color indexed="81"/>
            <rFont val="Tahoma"/>
            <family val="2"/>
          </rPr>
          <t xml:space="preserve">Column “Q” is generally equal to Faculty Contract Hours in Column "O".  Column “O” will be less than “Q” when the instructor has waived compensation for the  assignment or for assignments which are compensated through a stipend.  Enter the compensated portion of the load for each course or assignment in “Q”.  If full compensation is waived, or the assignment was compensated through a stipend, enter zero (0).  Attach a signed Load Report and Compensation Agreement Form.
BASE your calculation of any OVERLOAD PAY on the final column "Comp. Faculty Hours".
In Summer Session courses Faculty may wish to waive full compensation (i.e. to teach a course on a prorated basis up to the maximum allowed summer contract hour load).  However the load generated from the courses cannot be prorated (see Section 11.3.1), only the compensation.  At the time of this memo (Jan 2012) summer courses were prorated for compensation on the basis of 7 students.  
For example, a 3 credit course with only two students would be listed normally for all columns except Q.  Column Q would show 3 compensated hours if 7 or more students are enrolled, or IF THE FACULTY AGREED TO PRORATE, then column Q would be 3*2/7 or two-sevenths of the three credits.  IF ALL COMPENSATION was waived, enter zero (0).
</t>
        </r>
      </text>
    </comment>
    <comment ref="Q10" authorId="3" shapeId="0">
      <text>
        <r>
          <rPr>
            <b/>
            <sz val="8"/>
            <color indexed="81"/>
            <rFont val="Tahoma"/>
            <family val="2"/>
          </rPr>
          <t xml:space="preserve">Comment:  </t>
        </r>
        <r>
          <rPr>
            <sz val="8"/>
            <color indexed="81"/>
            <rFont val="Tahoma"/>
            <family val="2"/>
          </rPr>
          <t>Since compensation is generally not waived the default formula sets column Q equal to colum O.  Cell Q10 would be "=O10"  OVERWRITE the contents of this cell as indicated on the signed Load Report and Compensation Agreemnt</t>
        </r>
        <r>
          <rPr>
            <sz val="8"/>
            <color indexed="81"/>
            <rFont val="Tahoma"/>
            <family val="2"/>
          </rPr>
          <t xml:space="preserve">
</t>
        </r>
      </text>
    </comment>
    <comment ref="A29" authorId="2" shapeId="0">
      <text>
        <r>
          <rPr>
            <b/>
            <sz val="8"/>
            <color indexed="81"/>
            <rFont val="Tahoma"/>
            <family val="2"/>
          </rPr>
          <t>Comments::
Subtotals calculate automatically, do not edit formulas</t>
        </r>
      </text>
    </comment>
    <comment ref="A31" authorId="2" shapeId="0">
      <text>
        <r>
          <rPr>
            <b/>
            <sz val="8"/>
            <color indexed="81"/>
            <rFont val="Tahoma"/>
            <family val="2"/>
          </rPr>
          <t xml:space="preserve">Comments: Release Time Appointments -
</t>
        </r>
        <r>
          <rPr>
            <sz val="8"/>
            <color indexed="81"/>
            <rFont val="Tahoma"/>
            <family val="2"/>
          </rPr>
          <t xml:space="preserve">List school chairs, activities that generate stipends, discretionary or grant based release time (those not defined by the contract).  
Attach the Faculty Workload Adjustment for Special Assignment form and/or the Load Report and Compensation Agreement as necessary
Activities that are compensated through a direct stipend are STILL converted to load for the purpose of Column "O", but must be entered with a "0" (zero) in Column "Q" </t>
        </r>
      </text>
    </comment>
    <comment ref="O32" authorId="0" shapeId="0">
      <text>
        <r>
          <rPr>
            <b/>
            <sz val="9"/>
            <color indexed="81"/>
            <rFont val="Tahoma"/>
            <family val="2"/>
          </rPr>
          <t xml:space="preserve">Comment: </t>
        </r>
        <r>
          <rPr>
            <sz val="9"/>
            <color indexed="81"/>
            <rFont val="Tahoma"/>
            <family val="2"/>
          </rPr>
          <t xml:space="preserve"> Enter the contract hour load generated, granted, or attributed to this apppoinment</t>
        </r>
        <r>
          <rPr>
            <sz val="9"/>
            <color indexed="81"/>
            <rFont val="Tahoma"/>
            <family val="2"/>
          </rPr>
          <t xml:space="preserve">
</t>
        </r>
      </text>
    </comment>
    <comment ref="Q32" authorId="0" shapeId="0">
      <text>
        <r>
          <rPr>
            <sz val="9"/>
            <color indexed="81"/>
            <rFont val="Tahoma"/>
            <family val="2"/>
          </rPr>
          <t>For 2012-2013, school chairs will receive both a "release time assignment"  and an "extra compensation assignment (stipend)".  Both assignments are entered on the Faculty Workload Adjustment form, and on the Faculty Load Report and the description of duties should be attached.
The Contract Hours for the Release Time Assignment (SCHOOL CHAIR) = 3 hours.  Enter this on the load report in the section for "Release Time appointments", and enter the assignment as "School Chair"   In the column for "Faculty Contract Hours" enter 3.  In the column for "Compensated Faculty Hours" also enter 3.  
The Contract Hours for the Extra Compensation Assignment (CHAIR STIPEND) = 3 hours.  Enter this on the load report in the section for "Release Time Assignments", and enter the assignment as "Chair Stipend"  In the column for "Faculty Contract Hours" enter 3.  In the column for "Compensated Faculty Hours" enter ZERO (you must delete the existing value and enter 0)  Note: This assignment is compensated by the stipend, not included with the normal load and/or overload.  BASE your calculation of any OVERLOAD PAY on the final column "Comp. Faculty Hours".
Based on 2012-2013 rates, the stipend amount would be entered on the Workload Adjustment Form as  "$872 per hour. Total compensation will be $2,616.00."
This amount can be payed to the faculty member using a standard payroll authorization.</t>
        </r>
      </text>
    </comment>
    <comment ref="O38" authorId="2" shapeId="0">
      <text>
        <r>
          <rPr>
            <b/>
            <sz val="8"/>
            <color indexed="81"/>
            <rFont val="Tahoma"/>
            <family val="2"/>
          </rPr>
          <t xml:space="preserve">Comments:
THIS NUMBER WILL BE TRANSFERED TO THE SEMESTER SUMMARY SHEET 
</t>
        </r>
      </text>
    </comment>
    <comment ref="P38" authorId="2" shapeId="0">
      <text>
        <r>
          <rPr>
            <b/>
            <sz val="8"/>
            <color indexed="81"/>
            <rFont val="Tahoma"/>
            <family val="2"/>
          </rPr>
          <t>Comments::
Transferred to the semester summary sheet</t>
        </r>
      </text>
    </comment>
    <comment ref="O41" authorId="0" shapeId="0">
      <text>
        <r>
          <rPr>
            <b/>
            <sz val="9"/>
            <color indexed="81"/>
            <rFont val="Tahoma"/>
            <family val="2"/>
          </rPr>
          <t xml:space="preserve">Comments: </t>
        </r>
        <r>
          <rPr>
            <sz val="9"/>
            <color indexed="81"/>
            <rFont val="Tahoma"/>
            <family val="2"/>
          </rPr>
          <t xml:space="preserve">Enter the value from the Fall load Report to generate a total for the year.  If this is a fall load sheet you can ignore this section.  Thanks Laura for the good idea.
</t>
        </r>
      </text>
    </comment>
  </commentList>
</comments>
</file>

<file path=xl/comments15.xml><?xml version="1.0" encoding="utf-8"?>
<comments xmlns="http://schemas.openxmlformats.org/spreadsheetml/2006/main">
  <authors>
    <author>dmyton</author>
    <author>Directions:</author>
    <author>Comments:</author>
    <author>david myton</author>
  </authors>
  <commentList>
    <comment ref="C2" authorId="0" shapeId="0">
      <text>
        <r>
          <rPr>
            <b/>
            <sz val="8"/>
            <color indexed="81"/>
            <rFont val="Tahoma"/>
            <family val="2"/>
          </rPr>
          <t>info:</t>
        </r>
        <r>
          <rPr>
            <sz val="8"/>
            <color indexed="81"/>
            <rFont val="Tahoma"/>
            <family val="2"/>
          </rPr>
          <t xml:space="preserve">
enter the faculty or adjunct name  in Cell C2 - Some find it helpful to Rename the TAB to match the faculty/adjunct name as well.
Since the SUMMARY sheet draws the name from Cell C2, it is necessary to type the name into C2 - it will run across the others columns as needed</t>
        </r>
      </text>
    </comment>
    <comment ref="C3" authorId="0" shapeId="0">
      <text>
        <r>
          <rPr>
            <b/>
            <sz val="8"/>
            <color indexed="81"/>
            <rFont val="Tahoma"/>
            <family val="2"/>
          </rPr>
          <t>info:</t>
        </r>
        <r>
          <rPr>
            <sz val="8"/>
            <color indexed="81"/>
            <rFont val="Tahoma"/>
            <family val="2"/>
          </rPr>
          <t xml:space="preserve">
Enter the college name starting in box C3</t>
        </r>
      </text>
    </comment>
    <comment ref="C4" authorId="0" shapeId="0">
      <text>
        <r>
          <rPr>
            <b/>
            <sz val="8"/>
            <color indexed="81"/>
            <rFont val="Tahoma"/>
            <family val="2"/>
          </rPr>
          <t>info:</t>
        </r>
        <r>
          <rPr>
            <sz val="8"/>
            <color indexed="81"/>
            <rFont val="Tahoma"/>
            <family val="2"/>
          </rPr>
          <t xml:space="preserve">
Enter the department starting in box C4
</t>
        </r>
      </text>
    </comment>
    <comment ref="C5" authorId="0" shapeId="0">
      <text>
        <r>
          <rPr>
            <b/>
            <sz val="8"/>
            <color indexed="81"/>
            <rFont val="Tahoma"/>
            <family val="2"/>
          </rPr>
          <t>info:</t>
        </r>
        <r>
          <rPr>
            <sz val="8"/>
            <color indexed="81"/>
            <rFont val="Tahoma"/>
            <family val="2"/>
          </rPr>
          <t xml:space="preserve">
Enter the Semester starting in box C5
</t>
        </r>
      </text>
    </comment>
    <comment ref="C6" authorId="0" shapeId="0">
      <text>
        <r>
          <rPr>
            <b/>
            <sz val="8"/>
            <color indexed="81"/>
            <rFont val="Tahoma"/>
            <family val="2"/>
          </rPr>
          <t>info:</t>
        </r>
        <r>
          <rPr>
            <sz val="8"/>
            <color indexed="81"/>
            <rFont val="Tahoma"/>
            <family val="2"/>
          </rPr>
          <t xml:space="preserve">
Cell C6
Enter "Faculty" for faculty 
Enter "Adjunct" for adjuncts
Enter "Dean" for dean-type administrators 
Since the SUMMARY sheet draws the status indicator from this field it is important that it be typed as indicated
</t>
        </r>
      </text>
    </comment>
    <comment ref="C8" authorId="1" shapeId="0">
      <text>
        <r>
          <rPr>
            <sz val="8"/>
            <color indexed="81"/>
            <rFont val="Tahoma"/>
            <family val="2"/>
          </rPr>
          <t>Directions::
Enter EITHER in the columns for Classes OR for the Columns J-K-L labeled Intern/Practicum but NOT BOTH
The entries for 'classes' must match the catalog entry listing hours for lecture and lab.  Enter the values as listed in the catalog or most recent approved curriculum change documents.
Note: Deans have requested that Lecture and Labs be listed as separate line items.  Example: Line 3 (BIOL 107) should be listed as two separate line items if the instructor is infact teaching both lecture and a lab section.  This should match how these courses are listed in banner.</t>
        </r>
      </text>
    </comment>
    <comment ref="L8" authorId="1" shapeId="0">
      <text>
        <r>
          <rPr>
            <b/>
            <sz val="8"/>
            <color indexed="81"/>
            <rFont val="Tahoma"/>
            <family val="2"/>
          </rPr>
          <t>Directions::</t>
        </r>
        <r>
          <rPr>
            <sz val="8"/>
            <color indexed="81"/>
            <rFont val="Tahoma"/>
            <family val="2"/>
          </rPr>
          <t xml:space="preserve">
Enter</t>
        </r>
        <r>
          <rPr>
            <sz val="8"/>
            <color indexed="10"/>
            <rFont val="Tahoma"/>
            <family val="2"/>
          </rPr>
          <t xml:space="preserve"> EITHER </t>
        </r>
        <r>
          <rPr>
            <sz val="8"/>
            <color indexed="81"/>
            <rFont val="Tahoma"/>
            <family val="2"/>
          </rPr>
          <t xml:space="preserve">in the columns for Classes OR for the Columns labeled Intern/Practicum. 
</t>
        </r>
        <r>
          <rPr>
            <sz val="8"/>
            <color indexed="10"/>
            <rFont val="Tahoma"/>
            <family val="2"/>
          </rPr>
          <t>NOT BOTH
Preparation/Placement time, evaluation time, and class time will be determined for the course, not for the instructor assigned the course.  The immediate supervisor will consult with faculty members qualified to teach each course to determine the time factors for the course.</t>
        </r>
      </text>
    </comment>
    <comment ref="A9" authorId="0" shapeId="0">
      <text>
        <r>
          <rPr>
            <sz val="8"/>
            <color indexed="81"/>
            <rFont val="Tahoma"/>
            <family val="2"/>
          </rPr>
          <t>Directions:
Enter teaching and release assignments that are contract-driven.  Note: Deans have requested that Lectures and separate sections of lectures as well as labs be listed separately (see sample).  This will mimic the way courses are entered into Banner and Anchor Access and will assist in tracking which professors are teaching courses more effectively.
Entering the catalog text 
e.g. BIOL131 (3,3) 4
helps with confirming the entries for columns B-C-D when reviewing the report
Enter   No calculations are performed on the cells in this column.</t>
        </r>
      </text>
    </comment>
    <comment ref="B9" authorId="2" shapeId="0">
      <text>
        <r>
          <rPr>
            <b/>
            <sz val="8"/>
            <color indexed="81"/>
            <rFont val="Tahoma"/>
            <family val="2"/>
          </rPr>
          <t>Comments::
Section 11.3.1 Lecture Hrs</t>
        </r>
        <r>
          <rPr>
            <b/>
            <sz val="8"/>
            <color indexed="10"/>
            <rFont val="Tahoma"/>
            <family val="2"/>
          </rPr>
          <t xml:space="preserve"> - enter values from the catalog description</t>
        </r>
        <r>
          <rPr>
            <sz val="8"/>
            <color indexed="81"/>
            <rFont val="Tahoma"/>
            <family val="2"/>
          </rPr>
          <t xml:space="preserve">  or other contract driven assignments (lab coordinator, Athletic Trainer, ect)
</t>
        </r>
        <r>
          <rPr>
            <b/>
            <sz val="8"/>
            <color indexed="81"/>
            <rFont val="Tahoma"/>
            <family val="2"/>
          </rPr>
          <t>Enter values for this column only if the entry is a lecture course or contract driven assignment</t>
        </r>
        <r>
          <rPr>
            <sz val="8"/>
            <color indexed="81"/>
            <rFont val="Tahoma"/>
            <family val="2"/>
          </rPr>
          <t xml:space="preserve">
Lectures and labs may be entered separately or together - see SAMPLE for examples of this
CH116 Gen Chem II (3,3) 4 
- this course has 3 lecture hours per week during the entire semester.  Enter 3 in this example if the instructor is only teaching the lecture, enter 4 if they are teaching the lecture and its ONLY lab and where the enrollments in each are identical.   Enter the lecture and lab sections </t>
        </r>
        <r>
          <rPr>
            <b/>
            <sz val="8"/>
            <color indexed="81"/>
            <rFont val="Tahoma"/>
            <family val="2"/>
          </rPr>
          <t>separately</t>
        </r>
        <r>
          <rPr>
            <sz val="8"/>
            <color indexed="81"/>
            <rFont val="Tahoma"/>
            <family val="2"/>
          </rPr>
          <t xml:space="preserve"> when more than one lab section are assigned since their enrollments may differ by section.
Load cannot be prorated based on the definition from 11.3.1, and maximum loads are capped at 18 contract hours per semester and 32 contract hours for the academic year based on 11.3.2 
Summer load limits are capped at 1.34 credits per week of instruction in 7.4.2 (e.g. a 4-credit course must be distributed across at least a 3-week instructional period to fall below the cap 4/3=1.333)
</t>
        </r>
      </text>
    </comment>
    <comment ref="C9" authorId="2" shapeId="0">
      <text>
        <r>
          <rPr>
            <b/>
            <sz val="8"/>
            <color indexed="81"/>
            <rFont val="Tahoma"/>
            <family val="2"/>
          </rPr>
          <t xml:space="preserve">Comments::
Lab hrs - </t>
        </r>
        <r>
          <rPr>
            <b/>
            <sz val="8"/>
            <color indexed="10"/>
            <rFont val="Tahoma"/>
            <family val="2"/>
          </rPr>
          <t>enter values based on catalog description for the number of hours in lab per week</t>
        </r>
        <r>
          <rPr>
            <sz val="8"/>
            <color indexed="81"/>
            <rFont val="Tahoma"/>
            <family val="2"/>
          </rPr>
          <t xml:space="preserve"> 
CH116 Gen Chem II (3,3) 4 - this course meets in lab for  3 lab.  </t>
        </r>
        <r>
          <rPr>
            <sz val="8"/>
            <color indexed="12"/>
            <rFont val="Tahoma"/>
            <family val="2"/>
          </rPr>
          <t>The 2/3 conversion is handled late</t>
        </r>
        <r>
          <rPr>
            <sz val="8"/>
            <color indexed="81"/>
            <rFont val="Tahoma"/>
            <family val="2"/>
          </rPr>
          <t xml:space="preserve">r - enter catalog/curriculum-approved number of lab hours each week.  Enter 3 in this example. 
</t>
        </r>
        <r>
          <rPr>
            <b/>
            <sz val="8"/>
            <color indexed="81"/>
            <rFont val="Tahoma"/>
            <family val="2"/>
          </rPr>
          <t>Enter in this column only if the entry is a laboratory course</t>
        </r>
        <r>
          <rPr>
            <sz val="8"/>
            <color indexed="81"/>
            <rFont val="Tahoma"/>
            <family val="2"/>
          </rPr>
          <t xml:space="preserve">
</t>
        </r>
        <r>
          <rPr>
            <b/>
            <sz val="8"/>
            <color indexed="12"/>
            <rFont val="Tahoma"/>
            <family val="2"/>
          </rPr>
          <t>Section 11.3.1</t>
        </r>
        <r>
          <rPr>
            <b/>
            <sz val="8"/>
            <color indexed="81"/>
            <rFont val="Tahoma"/>
            <family val="2"/>
          </rPr>
          <t xml:space="preserve">
</t>
        </r>
        <r>
          <rPr>
            <sz val="8"/>
            <color indexed="81"/>
            <rFont val="Tahoma"/>
            <family val="2"/>
          </rPr>
          <t>Note: 3 hrs in lab = 2 faculty contract hours and 2 hrs in lab = 1.33 faculty contract hours.  This scaling factor is used in calculating the Facutly contract hours.  
Note that in either case the lab counts 1 hour for student credit hour productionsince the catalog indicated this is a 4 credit course, and three of the credits are in lecture.  Thus there is one SCH generated per student per lab in this case.</t>
        </r>
      </text>
    </comment>
    <comment ref="D9" authorId="2" shapeId="0">
      <text>
        <r>
          <rPr>
            <b/>
            <sz val="8"/>
            <color indexed="81"/>
            <rFont val="Tahoma"/>
            <family val="2"/>
          </rPr>
          <t xml:space="preserve">Comments::
Credit Hours - </t>
        </r>
        <r>
          <rPr>
            <sz val="8"/>
            <color indexed="81"/>
            <rFont val="Tahoma"/>
            <family val="2"/>
          </rPr>
          <t xml:space="preserve">  This is the number of credit hours the student registers for based on the catalog description.  This number is used to calculate SCH.   For independent study, internships and practicum: the number of credits is still the number of credits the student registers in, irrespective of the faculty load.    Do not make an entry for contract defined tasks like Lab coordinator and athletic training since they do not contribute to student SCH
For example  CH116 Gen Chem II (3,3) 4 - the student enrolls in a 4 credit class - 3 credits from lecture 1 credit from lab.  ENTER 3 for a lecture  OR 1 for a lab based on this example.
</t>
        </r>
        <r>
          <rPr>
            <b/>
            <sz val="8"/>
            <color indexed="81"/>
            <rFont val="Tahoma"/>
            <family val="2"/>
          </rPr>
          <t xml:space="preserve">If the lecture and a single section of lab are listed together the credits may be combined and the SCH column could indicate 4.  </t>
        </r>
        <r>
          <rPr>
            <sz val="8"/>
            <color indexed="81"/>
            <rFont val="Tahoma"/>
            <family val="2"/>
          </rPr>
          <t xml:space="preserve">For a practicum/internship enter the number of credits the student will recieve/register for to take the course.
</t>
        </r>
      </text>
    </comment>
    <comment ref="E9" authorId="0" shapeId="0">
      <text>
        <r>
          <rPr>
            <b/>
            <sz val="8"/>
            <color indexed="81"/>
            <rFont val="Tahoma"/>
            <family val="2"/>
          </rPr>
          <t>Comment:</t>
        </r>
        <r>
          <rPr>
            <sz val="8"/>
            <color indexed="81"/>
            <rFont val="Tahoma"/>
            <family val="2"/>
          </rPr>
          <t xml:space="preserve">
Use the official enrollment for the semester set at the add/drop deadline</t>
        </r>
      </text>
    </comment>
    <comment ref="F9" authorId="2" shapeId="0">
      <text>
        <r>
          <rPr>
            <sz val="8"/>
            <color indexed="81"/>
            <rFont val="Tahoma"/>
            <family val="2"/>
          </rPr>
          <t>Comments: 
Preps - 
Enter as per Section 11.3.7 and 11.3.10.1.  Each full lecture course counts as 1 prep,  0.5 prep is credited for each separate lab title.   Internships/Practicum are 0.5 prep per course (multiple sections for variable credit do not generate additional preps).  Each separate recreation activity course should be counted as 0.33 preps.
If a faculty teaches 2 sections of BL109 lab they have 0.5 prep.  If they teach two BL109 labs and one BL110 lab they earn 0.5 prep for each course, 1.0 prep total from these labs.
NOTE: for team-taught courses/labs adjust the # of preps similarly (for example if a 50:50 team taught course each faculty recieves 0.5 prep).  There should be no proration of preps for other reasons.</t>
        </r>
        <r>
          <rPr>
            <b/>
            <sz val="8"/>
            <color indexed="81"/>
            <rFont val="Tahoma"/>
            <family val="2"/>
          </rPr>
          <t xml:space="preserve">
</t>
        </r>
        <r>
          <rPr>
            <sz val="8"/>
            <color indexed="81"/>
            <rFont val="Tahoma"/>
            <family val="2"/>
          </rPr>
          <t xml:space="preserve">
</t>
        </r>
      </text>
    </comment>
    <comment ref="G9" authorId="2" shapeId="0">
      <text>
        <r>
          <rPr>
            <b/>
            <sz val="8"/>
            <color indexed="81"/>
            <rFont val="Tahoma"/>
            <family val="2"/>
          </rPr>
          <t xml:space="preserve">Comments::
</t>
        </r>
        <r>
          <rPr>
            <b/>
            <sz val="8"/>
            <color indexed="12"/>
            <rFont val="Tahoma"/>
            <family val="2"/>
          </rPr>
          <t>Default value 1.0 for undergraduate courses.</t>
        </r>
        <r>
          <rPr>
            <b/>
            <sz val="8"/>
            <color indexed="81"/>
            <rFont val="Tahoma"/>
            <family val="2"/>
          </rPr>
          <t xml:space="preserve">
</t>
        </r>
        <r>
          <rPr>
            <sz val="8"/>
            <color indexed="81"/>
            <rFont val="Tahoma"/>
            <family val="2"/>
          </rPr>
          <t xml:space="preserve">Graduate course multiplier is </t>
        </r>
        <r>
          <rPr>
            <b/>
            <sz val="8"/>
            <color indexed="10"/>
            <rFont val="Tahoma"/>
            <family val="2"/>
          </rPr>
          <t>1.333</t>
        </r>
        <r>
          <rPr>
            <sz val="8"/>
            <color indexed="81"/>
            <rFont val="Tahoma"/>
            <family val="2"/>
          </rPr>
          <t xml:space="preserve"> if a course is contains graduate students taught at the 500, 600 or higher level.  Enter </t>
        </r>
        <r>
          <rPr>
            <b/>
            <sz val="8"/>
            <color indexed="10"/>
            <rFont val="Tahoma"/>
            <family val="2"/>
          </rPr>
          <t>1.333</t>
        </r>
        <r>
          <rPr>
            <sz val="8"/>
            <color indexed="81"/>
            <rFont val="Tahoma"/>
            <family val="2"/>
          </rPr>
          <t xml:space="preserve"> in these cases.  Note the full 3 decimal places may not show in the display but the calculation will be correct
</t>
        </r>
        <r>
          <rPr>
            <sz val="8"/>
            <color indexed="12"/>
            <rFont val="Tahoma"/>
            <family val="2"/>
          </rPr>
          <t>See Section 11.3.1  of the Faculty Agreement</t>
        </r>
      </text>
    </comment>
    <comment ref="H9" authorId="2" shapeId="0">
      <text>
        <r>
          <rPr>
            <b/>
            <sz val="8"/>
            <color indexed="81"/>
            <rFont val="Tahoma"/>
            <family val="2"/>
          </rPr>
          <t xml:space="preserve">Comments:
Team-Taught factor: </t>
        </r>
        <r>
          <rPr>
            <sz val="8"/>
            <color indexed="81"/>
            <rFont val="Tahoma"/>
            <family val="2"/>
          </rPr>
          <t xml:space="preserve">- 
</t>
        </r>
        <r>
          <rPr>
            <sz val="8"/>
            <color indexed="12"/>
            <rFont val="Tahoma"/>
            <family val="2"/>
          </rPr>
          <t xml:space="preserve">DEFAULT VALUE 1.00
For accuracy please enter decimal numbers as the proper fraction.  For example enter the formula =1/3 rather than .33 for a one-third load.  This will reduce round-off errors.
PLEASE note in team teaching the other team members - use the extra space in column A after the classes are listed to make annotations </t>
        </r>
        <r>
          <rPr>
            <sz val="8"/>
            <color indexed="81"/>
            <rFont val="Tahoma"/>
            <family val="2"/>
          </rPr>
          <t xml:space="preserve">
</t>
        </r>
        <r>
          <rPr>
            <b/>
            <sz val="8"/>
            <color indexed="81"/>
            <rFont val="Tahoma"/>
            <family val="2"/>
          </rPr>
          <t xml:space="preserve">Section 11.8 </t>
        </r>
        <r>
          <rPr>
            <sz val="8"/>
            <color indexed="81"/>
            <rFont val="Tahoma"/>
            <family val="2"/>
          </rPr>
          <t xml:space="preserve">
Enter a decimal fraction from 0 to 1.000 based on percentage of course taught by this instructor.   For example a team-taught course with two faculty contributing equally enter 0.50, if this instructor teaches 1/3 of the class enter 0.333333333333333, or more simply =1/3.
Student credit hours (SCH) will be adjusted by this factor as well so that both faculty are attributed with a proportion of the total SCH
</t>
        </r>
        <r>
          <rPr>
            <b/>
            <sz val="8"/>
            <color indexed="81"/>
            <rFont val="Tahoma"/>
            <family val="2"/>
          </rPr>
          <t xml:space="preserve">
Confirm that the sum total of the team-taught factors for all instructors for the course adds to 1.00000</t>
        </r>
      </text>
    </comment>
    <comment ref="I9" authorId="2" shapeId="0">
      <text>
        <r>
          <rPr>
            <b/>
            <sz val="8"/>
            <color indexed="81"/>
            <rFont val="Tahoma"/>
            <family val="2"/>
          </rPr>
          <t xml:space="preserve">Comments:  
"Applies to independent study courses only as defined in the university catalog description" See Section 11.9
</t>
        </r>
        <r>
          <rPr>
            <b/>
            <sz val="8"/>
            <color indexed="12"/>
            <rFont val="Tahoma"/>
            <family val="2"/>
          </rPr>
          <t>Default value = 1</t>
        </r>
        <r>
          <rPr>
            <b/>
            <sz val="8"/>
            <color indexed="81"/>
            <rFont val="Tahoma"/>
            <family val="2"/>
          </rPr>
          <t xml:space="preserve">
Pro-rated factor: </t>
        </r>
        <r>
          <rPr>
            <sz val="8"/>
            <color indexed="81"/>
            <rFont val="Tahoma"/>
            <family val="2"/>
          </rPr>
          <t xml:space="preserve">- enter a decimal from 0 to 1.000 based on  enrollment less than 10.  A course with 3 students may be prorated as 3/10 or 0.300.
This column applies only to courses defined as independent study, research seminars, and directed topics classes typically numbered 290, 390 490. Confirm each course by the catalog entry.
SCH are not reduced based on this formula
</t>
        </r>
        <r>
          <rPr>
            <b/>
            <sz val="8"/>
            <color indexed="81"/>
            <rFont val="Tahoma"/>
            <family val="2"/>
          </rPr>
          <t xml:space="preserve">
</t>
        </r>
      </text>
    </comment>
    <comment ref="J9" authorId="2" shapeId="0">
      <text>
        <r>
          <rPr>
            <b/>
            <sz val="8"/>
            <color indexed="81"/>
            <rFont val="Tahoma"/>
            <family val="2"/>
          </rPr>
          <t xml:space="preserve">Comments::
Section 11.3.10.1
</t>
        </r>
        <r>
          <rPr>
            <sz val="8"/>
            <color indexed="81"/>
            <rFont val="Tahoma"/>
            <family val="2"/>
          </rPr>
          <t>The number of hours per student needed for the faculty member to prepare for the internship.  Enter the number of hours directly.
Based on a negotiated time between faculty teaching the course and the Dean.  Keep documentation with load reports.</t>
        </r>
      </text>
    </comment>
    <comment ref="K9" authorId="2" shapeId="0">
      <text>
        <r>
          <rPr>
            <b/>
            <sz val="8"/>
            <color indexed="81"/>
            <rFont val="Tahoma"/>
            <family val="2"/>
          </rPr>
          <t xml:space="preserve">Comments::
Section 11.3.10.1
</t>
        </r>
        <r>
          <rPr>
            <sz val="8"/>
            <color indexed="81"/>
            <rFont val="Tahoma"/>
            <family val="2"/>
          </rPr>
          <t>Hours of direct instruction associated with the internship/practicum.  Enter number of hours directly from agreement between faculty and dean.</t>
        </r>
      </text>
    </comment>
    <comment ref="L9" authorId="2" shapeId="0">
      <text>
        <r>
          <rPr>
            <b/>
            <sz val="8"/>
            <color indexed="81"/>
            <rFont val="Tahoma"/>
            <family val="2"/>
          </rPr>
          <t xml:space="preserve">Comments::
Section 11.3.10.1
</t>
        </r>
        <r>
          <rPr>
            <sz val="8"/>
            <color indexed="81"/>
            <rFont val="Tahoma"/>
            <family val="2"/>
          </rPr>
          <t>The number of hours needed by the faculty to evaluate the work of EACH student.  Enter the hours directly from the agreement between the faculty and the dean.</t>
        </r>
      </text>
    </comment>
    <comment ref="M9" authorId="2" shapeId="0">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Section 11.7.1 and 11.7.3</t>
        </r>
        <r>
          <rPr>
            <sz val="8"/>
            <color indexed="81"/>
            <rFont val="Tahoma"/>
            <family val="2"/>
          </rPr>
          <t xml:space="preserve">
</t>
        </r>
      </text>
    </comment>
    <comment ref="N9" authorId="2" shapeId="0">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 xml:space="preserve">Section 11.7.1 and 11.7.4
</t>
        </r>
        <r>
          <rPr>
            <sz val="8"/>
            <color indexed="81"/>
            <rFont val="Tahoma"/>
            <family val="2"/>
          </rPr>
          <t xml:space="preserve">
</t>
        </r>
      </text>
    </comment>
    <comment ref="O9" authorId="2" shapeId="0">
      <text>
        <r>
          <rPr>
            <b/>
            <sz val="8"/>
            <color indexed="81"/>
            <rFont val="Tahoma"/>
            <family val="2"/>
          </rPr>
          <t>Comments::
Calculated -</t>
        </r>
        <r>
          <rPr>
            <b/>
            <sz val="8"/>
            <color indexed="10"/>
            <rFont val="Tahoma"/>
            <family val="2"/>
          </rPr>
          <t xml:space="preserve"> DO NOT EDIT FORMULA</t>
        </r>
      </text>
    </comment>
    <comment ref="P9" authorId="2" shapeId="0">
      <text>
        <r>
          <rPr>
            <b/>
            <sz val="8"/>
            <color indexed="81"/>
            <rFont val="Tahoma"/>
            <family val="2"/>
          </rPr>
          <t>Grey Fields are Calculated  -</t>
        </r>
        <r>
          <rPr>
            <b/>
            <sz val="8"/>
            <color indexed="10"/>
            <rFont val="Tahoma"/>
            <family val="2"/>
          </rPr>
          <t xml:space="preserve"> DO NOT EDIT FORMULA</t>
        </r>
        <r>
          <rPr>
            <b/>
            <sz val="8"/>
            <color indexed="81"/>
            <rFont val="Tahoma"/>
            <family val="2"/>
          </rPr>
          <t xml:space="preserve">
</t>
        </r>
      </text>
    </comment>
    <comment ref="Q9" authorId="3" shapeId="0">
      <text>
        <r>
          <rPr>
            <b/>
            <sz val="8"/>
            <color indexed="81"/>
            <rFont val="Tahoma"/>
            <family val="2"/>
          </rPr>
          <t xml:space="preserve">Comment:
COMPENSATED FACULTY CONTRACT HOURS </t>
        </r>
        <r>
          <rPr>
            <sz val="8"/>
            <color indexed="81"/>
            <rFont val="Tahoma"/>
            <family val="2"/>
          </rPr>
          <t xml:space="preserve">Column “Q” is generally equal to Faculty Contract Hours in Column "O".  Column “O” will be less than “Q” when the instructor has waived compensation for the  assignment or for assignments which are compensated through a stipend.  Enter the compensated portion of the load for each course or assignment in “Q”.  If full compensation is waived, or the assignment was compensated through a stipend, enter zero (0).  Attach a signed Load Report and Compensation Agreement Form.
BASE your calculation of any OVERLOAD PAY on the final column "Comp. Faculty Hours".
In Summer Session courses Faculty may wish to waive full compensation (i.e. to teach a course on a prorated basis up to the maximum allowed summer contract hour load).  However the load generated from the courses cannot be prorated (see Section 11.3.1), only the compensation.  At the time of this memo (Jan 2012) summer courses were prorated for compensation on the basis of 7 students.  
For example, a 3 credit course with only two students would be listed normally for all columns except Q.  Column Q would show 3 compensated hours if 7 or more students are enrolled, or IF THE FACULTY AGREED TO PRORATE, then column Q would be 3*2/7 or two-sevenths of the three credits.  IF ALL COMPENSATION was waived, enter zero (0).
</t>
        </r>
      </text>
    </comment>
    <comment ref="Q10" authorId="3" shapeId="0">
      <text>
        <r>
          <rPr>
            <b/>
            <sz val="8"/>
            <color indexed="81"/>
            <rFont val="Tahoma"/>
            <family val="2"/>
          </rPr>
          <t xml:space="preserve">Comment:  </t>
        </r>
        <r>
          <rPr>
            <sz val="8"/>
            <color indexed="81"/>
            <rFont val="Tahoma"/>
            <family val="2"/>
          </rPr>
          <t>Since compensation is generally not waived the default formula sets column Q equal to colum O.  Cell Q10 would be "=O10"  OVERWRITE the contents of this cell as indicated on the signed Load Report and Compensation Agreemnt</t>
        </r>
        <r>
          <rPr>
            <sz val="8"/>
            <color indexed="81"/>
            <rFont val="Tahoma"/>
            <family val="2"/>
          </rPr>
          <t xml:space="preserve">
</t>
        </r>
      </text>
    </comment>
    <comment ref="A29" authorId="2" shapeId="0">
      <text>
        <r>
          <rPr>
            <b/>
            <sz val="8"/>
            <color indexed="81"/>
            <rFont val="Tahoma"/>
            <family val="2"/>
          </rPr>
          <t>Comments::
Subtotals calculate automatically, do not edit formulas</t>
        </r>
      </text>
    </comment>
    <comment ref="A31" authorId="2" shapeId="0">
      <text>
        <r>
          <rPr>
            <b/>
            <sz val="8"/>
            <color indexed="81"/>
            <rFont val="Tahoma"/>
            <family val="2"/>
          </rPr>
          <t xml:space="preserve">Comments: Release Time Appointments -
</t>
        </r>
        <r>
          <rPr>
            <sz val="8"/>
            <color indexed="81"/>
            <rFont val="Tahoma"/>
            <family val="2"/>
          </rPr>
          <t xml:space="preserve">List school chairs, activities that generate stipends, discretionary or grant based release time (those not defined by the contract).  
Attach the Faculty Workload Adjustment for Special Assignment form and/or the Load Report and Compensation Agreement as necessary
Activities that are compensated through a direct stipend are STILL converted to load for the purpose of Column "O", but must be entered with a "0" (zero) in Column "Q" </t>
        </r>
      </text>
    </comment>
    <comment ref="O32" authorId="0" shapeId="0">
      <text>
        <r>
          <rPr>
            <b/>
            <sz val="9"/>
            <color indexed="81"/>
            <rFont val="Tahoma"/>
            <family val="2"/>
          </rPr>
          <t xml:space="preserve">Comment: </t>
        </r>
        <r>
          <rPr>
            <sz val="9"/>
            <color indexed="81"/>
            <rFont val="Tahoma"/>
            <family val="2"/>
          </rPr>
          <t xml:space="preserve"> Enter the contract hour load generated, granted, or attributed to this apppoinment</t>
        </r>
        <r>
          <rPr>
            <sz val="9"/>
            <color indexed="81"/>
            <rFont val="Tahoma"/>
            <family val="2"/>
          </rPr>
          <t xml:space="preserve">
</t>
        </r>
      </text>
    </comment>
    <comment ref="Q32" authorId="0" shapeId="0">
      <text>
        <r>
          <rPr>
            <sz val="9"/>
            <color indexed="81"/>
            <rFont val="Tahoma"/>
            <family val="2"/>
          </rPr>
          <t>For 2012-2013, school chairs will receive both a "release time assignment"  and an "extra compensation assignment (stipend)".  Both assignments are entered on the Faculty Workload Adjustment form, and on the Faculty Load Report and the description of duties should be attached.
The Contract Hours for the Release Time Assignment (SCHOOL CHAIR) = 3 hours.  Enter this on the load report in the section for "Release Time appointments", and enter the assignment as "School Chair"   In the column for "Faculty Contract Hours" enter 3.  In the column for "Compensated Faculty Hours" also enter 3.  
The Contract Hours for the Extra Compensation Assignment (CHAIR STIPEND) = 3 hours.  Enter this on the load report in the section for "Release Time Assignments", and enter the assignment as "Chair Stipend"  In the column for "Faculty Contract Hours" enter 3.  In the column for "Compensated Faculty Hours" enter ZERO (you must delete the existing value and enter 0)  Note: This assignment is compensated by the stipend, not included with the normal load and/or overload.  BASE your calculation of any OVERLOAD PAY on the final column "Comp. Faculty Hours".
Based on 2012-2013 rates, the stipend amount would be entered on the Workload Adjustment Form as  "$872 per hour. Total compensation will be $2,616.00."
This amount can be payed to the faculty member using a standard payroll authorization.</t>
        </r>
      </text>
    </comment>
    <comment ref="O38" authorId="2" shapeId="0">
      <text>
        <r>
          <rPr>
            <b/>
            <sz val="8"/>
            <color indexed="81"/>
            <rFont val="Tahoma"/>
            <family val="2"/>
          </rPr>
          <t xml:space="preserve">Comments:
THIS NUMBER WILL BE TRANSFERED TO THE SEMESTER SUMMARY SHEET 
</t>
        </r>
      </text>
    </comment>
    <comment ref="P38" authorId="2" shapeId="0">
      <text>
        <r>
          <rPr>
            <b/>
            <sz val="8"/>
            <color indexed="81"/>
            <rFont val="Tahoma"/>
            <family val="2"/>
          </rPr>
          <t>Comments::
Transferred to the semester summary sheet</t>
        </r>
      </text>
    </comment>
    <comment ref="O41" authorId="0" shapeId="0">
      <text>
        <r>
          <rPr>
            <b/>
            <sz val="9"/>
            <color indexed="81"/>
            <rFont val="Tahoma"/>
            <family val="2"/>
          </rPr>
          <t xml:space="preserve">Comments: </t>
        </r>
        <r>
          <rPr>
            <sz val="9"/>
            <color indexed="81"/>
            <rFont val="Tahoma"/>
            <family val="2"/>
          </rPr>
          <t xml:space="preserve">Enter the value from the Fall load Report to generate a total for the year.  If this is a fall load sheet you can ignore this section.  Thanks Laura for the good idea.
</t>
        </r>
      </text>
    </comment>
  </commentList>
</comments>
</file>

<file path=xl/comments16.xml><?xml version="1.0" encoding="utf-8"?>
<comments xmlns="http://schemas.openxmlformats.org/spreadsheetml/2006/main">
  <authors>
    <author>dmyton</author>
    <author>Directions:</author>
    <author>Comments:</author>
    <author>david myton</author>
  </authors>
  <commentList>
    <comment ref="C2" authorId="0" shapeId="0">
      <text>
        <r>
          <rPr>
            <b/>
            <sz val="8"/>
            <color indexed="81"/>
            <rFont val="Tahoma"/>
            <family val="2"/>
          </rPr>
          <t>info:</t>
        </r>
        <r>
          <rPr>
            <sz val="8"/>
            <color indexed="81"/>
            <rFont val="Tahoma"/>
            <family val="2"/>
          </rPr>
          <t xml:space="preserve">
enter the faculty or adjunct name  in Cell C2 - Some find it helpful to Rename the TAB to match the faculty/adjunct name as well.
Since the SUMMARY sheet draws the name from Cell C2, it is necessary to type the name into C2 - it will run across the others columns as needed</t>
        </r>
      </text>
    </comment>
    <comment ref="C3" authorId="0" shapeId="0">
      <text>
        <r>
          <rPr>
            <b/>
            <sz val="8"/>
            <color indexed="81"/>
            <rFont val="Tahoma"/>
            <family val="2"/>
          </rPr>
          <t>info:</t>
        </r>
        <r>
          <rPr>
            <sz val="8"/>
            <color indexed="81"/>
            <rFont val="Tahoma"/>
            <family val="2"/>
          </rPr>
          <t xml:space="preserve">
Enter the college name starting in box C3</t>
        </r>
      </text>
    </comment>
    <comment ref="C4" authorId="0" shapeId="0">
      <text>
        <r>
          <rPr>
            <b/>
            <sz val="8"/>
            <color indexed="81"/>
            <rFont val="Tahoma"/>
            <family val="2"/>
          </rPr>
          <t>info:</t>
        </r>
        <r>
          <rPr>
            <sz val="8"/>
            <color indexed="81"/>
            <rFont val="Tahoma"/>
            <family val="2"/>
          </rPr>
          <t xml:space="preserve">
Enter the department starting in box C4
</t>
        </r>
      </text>
    </comment>
    <comment ref="C5" authorId="0" shapeId="0">
      <text>
        <r>
          <rPr>
            <b/>
            <sz val="8"/>
            <color indexed="81"/>
            <rFont val="Tahoma"/>
            <family val="2"/>
          </rPr>
          <t>info:</t>
        </r>
        <r>
          <rPr>
            <sz val="8"/>
            <color indexed="81"/>
            <rFont val="Tahoma"/>
            <family val="2"/>
          </rPr>
          <t xml:space="preserve">
Enter the Semester starting in box C5
</t>
        </r>
      </text>
    </comment>
    <comment ref="C6" authorId="0" shapeId="0">
      <text>
        <r>
          <rPr>
            <b/>
            <sz val="8"/>
            <color indexed="81"/>
            <rFont val="Tahoma"/>
            <family val="2"/>
          </rPr>
          <t>info:</t>
        </r>
        <r>
          <rPr>
            <sz val="8"/>
            <color indexed="81"/>
            <rFont val="Tahoma"/>
            <family val="2"/>
          </rPr>
          <t xml:space="preserve">
Cell C6
Enter "Faculty" for faculty 
Enter "Adjunct" for adjuncts
Enter "Dean" for dean-type administrators 
Since the SUMMARY sheet draws the status indicator from this field it is important that it be typed as indicated
</t>
        </r>
      </text>
    </comment>
    <comment ref="C8" authorId="1" shapeId="0">
      <text>
        <r>
          <rPr>
            <sz val="8"/>
            <color indexed="81"/>
            <rFont val="Tahoma"/>
            <family val="2"/>
          </rPr>
          <t>Directions::
Enter EITHER in the columns for Classes OR for the Columns J-K-L labeled Intern/Practicum but NOT BOTH
The entries for 'classes' must match the catalog entry listing hours for lecture and lab.  Enter the values as listed in the catalog or most recent approved curriculum change documents.
Note: Deans have requested that Lecture and Labs be listed as separate line items.  Example: Line 3 (BIOL 107) should be listed as two separate line items if the instructor is infact teaching both lecture and a lab section.  This should match how these courses are listed in banner.</t>
        </r>
      </text>
    </comment>
    <comment ref="L8" authorId="1" shapeId="0">
      <text>
        <r>
          <rPr>
            <b/>
            <sz val="8"/>
            <color indexed="81"/>
            <rFont val="Tahoma"/>
            <family val="2"/>
          </rPr>
          <t>Directions::</t>
        </r>
        <r>
          <rPr>
            <sz val="8"/>
            <color indexed="81"/>
            <rFont val="Tahoma"/>
            <family val="2"/>
          </rPr>
          <t xml:space="preserve">
Enter</t>
        </r>
        <r>
          <rPr>
            <sz val="8"/>
            <color indexed="10"/>
            <rFont val="Tahoma"/>
            <family val="2"/>
          </rPr>
          <t xml:space="preserve"> EITHER </t>
        </r>
        <r>
          <rPr>
            <sz val="8"/>
            <color indexed="81"/>
            <rFont val="Tahoma"/>
            <family val="2"/>
          </rPr>
          <t xml:space="preserve">in the columns for Classes OR for the Columns labeled Intern/Practicum. 
</t>
        </r>
        <r>
          <rPr>
            <sz val="8"/>
            <color indexed="10"/>
            <rFont val="Tahoma"/>
            <family val="2"/>
          </rPr>
          <t>NOT BOTH
Preparation/Placement time, evaluation time, and class time will be determined for the course, not for the instructor assigned the course.  The immediate supervisor will consult with faculty members qualified to teach each course to determine the time factors for the course.</t>
        </r>
      </text>
    </comment>
    <comment ref="A9" authorId="0" shapeId="0">
      <text>
        <r>
          <rPr>
            <sz val="8"/>
            <color indexed="81"/>
            <rFont val="Tahoma"/>
            <family val="2"/>
          </rPr>
          <t>Directions:
Enter teaching and release assignments that are contract-driven.  Note: Deans have requested that Lectures and separate sections of lectures as well as labs be listed separately (see sample).  This will mimic the way courses are entered into Banner and Anchor Access and will assist in tracking which professors are teaching courses more effectively.
Entering the catalog text 
e.g. BIOL131 (3,3) 4
helps with confirming the entries for columns B-C-D when reviewing the report
Enter   No calculations are performed on the cells in this column.</t>
        </r>
      </text>
    </comment>
    <comment ref="B9" authorId="2" shapeId="0">
      <text>
        <r>
          <rPr>
            <b/>
            <sz val="8"/>
            <color indexed="81"/>
            <rFont val="Tahoma"/>
            <family val="2"/>
          </rPr>
          <t>Comments::
Section 11.3.1 Lecture Hrs</t>
        </r>
        <r>
          <rPr>
            <b/>
            <sz val="8"/>
            <color indexed="10"/>
            <rFont val="Tahoma"/>
            <family val="2"/>
          </rPr>
          <t xml:space="preserve"> - enter values from the catalog description</t>
        </r>
        <r>
          <rPr>
            <sz val="8"/>
            <color indexed="81"/>
            <rFont val="Tahoma"/>
            <family val="2"/>
          </rPr>
          <t xml:space="preserve">  or other contract driven assignments (lab coordinator, Athletic Trainer, ect)
</t>
        </r>
        <r>
          <rPr>
            <b/>
            <sz val="8"/>
            <color indexed="81"/>
            <rFont val="Tahoma"/>
            <family val="2"/>
          </rPr>
          <t>Enter values for this column only if the entry is a lecture course or contract driven assignment</t>
        </r>
        <r>
          <rPr>
            <sz val="8"/>
            <color indexed="81"/>
            <rFont val="Tahoma"/>
            <family val="2"/>
          </rPr>
          <t xml:space="preserve">
Lectures and labs may be entered separately or together - see SAMPLE for examples of this
CH116 Gen Chem II (3,3) 4 
- this course has 3 lecture hours per week during the entire semester.  Enter 3 in this example if the instructor is only teaching the lecture, enter 4 if they are teaching the lecture and its ONLY lab and where the enrollments in each are identical.   Enter the lecture and lab sections </t>
        </r>
        <r>
          <rPr>
            <b/>
            <sz val="8"/>
            <color indexed="81"/>
            <rFont val="Tahoma"/>
            <family val="2"/>
          </rPr>
          <t>separately</t>
        </r>
        <r>
          <rPr>
            <sz val="8"/>
            <color indexed="81"/>
            <rFont val="Tahoma"/>
            <family val="2"/>
          </rPr>
          <t xml:space="preserve"> when more than one lab section are assigned since their enrollments may differ by section.
Load cannot be prorated based on the definition from 11.3.1, and maximum loads are capped at 18 contract hours per semester and 32 contract hours for the academic year based on 11.3.2 
Summer load limits are capped at 1.34 credits per week of instruction in 7.4.2 (e.g. a 4-credit course must be distributed across at least a 3-week instructional period to fall below the cap 4/3=1.333)
</t>
        </r>
      </text>
    </comment>
    <comment ref="C9" authorId="2" shapeId="0">
      <text>
        <r>
          <rPr>
            <b/>
            <sz val="8"/>
            <color indexed="81"/>
            <rFont val="Tahoma"/>
            <family val="2"/>
          </rPr>
          <t xml:space="preserve">Comments::
Lab hrs - </t>
        </r>
        <r>
          <rPr>
            <b/>
            <sz val="8"/>
            <color indexed="10"/>
            <rFont val="Tahoma"/>
            <family val="2"/>
          </rPr>
          <t>enter values based on catalog description for the number of hours in lab per week</t>
        </r>
        <r>
          <rPr>
            <sz val="8"/>
            <color indexed="81"/>
            <rFont val="Tahoma"/>
            <family val="2"/>
          </rPr>
          <t xml:space="preserve"> 
CH116 Gen Chem II (3,3) 4 - this course meets in lab for  3 lab.  </t>
        </r>
        <r>
          <rPr>
            <sz val="8"/>
            <color indexed="12"/>
            <rFont val="Tahoma"/>
            <family val="2"/>
          </rPr>
          <t>The 2/3 conversion is handled late</t>
        </r>
        <r>
          <rPr>
            <sz val="8"/>
            <color indexed="81"/>
            <rFont val="Tahoma"/>
            <family val="2"/>
          </rPr>
          <t xml:space="preserve">r - enter catalog/curriculum-approved number of lab hours each week.  Enter 3 in this example. 
</t>
        </r>
        <r>
          <rPr>
            <b/>
            <sz val="8"/>
            <color indexed="81"/>
            <rFont val="Tahoma"/>
            <family val="2"/>
          </rPr>
          <t>Enter in this column only if the entry is a laboratory course</t>
        </r>
        <r>
          <rPr>
            <sz val="8"/>
            <color indexed="81"/>
            <rFont val="Tahoma"/>
            <family val="2"/>
          </rPr>
          <t xml:space="preserve">
</t>
        </r>
        <r>
          <rPr>
            <b/>
            <sz val="8"/>
            <color indexed="12"/>
            <rFont val="Tahoma"/>
            <family val="2"/>
          </rPr>
          <t>Section 11.3.1</t>
        </r>
        <r>
          <rPr>
            <b/>
            <sz val="8"/>
            <color indexed="81"/>
            <rFont val="Tahoma"/>
            <family val="2"/>
          </rPr>
          <t xml:space="preserve">
</t>
        </r>
        <r>
          <rPr>
            <sz val="8"/>
            <color indexed="81"/>
            <rFont val="Tahoma"/>
            <family val="2"/>
          </rPr>
          <t>Note: 3 hrs in lab = 2 faculty contract hours and 2 hrs in lab = 1.33 faculty contract hours.  This scaling factor is used in calculating the Facutly contract hours.  
Note that in either case the lab counts 1 hour for student credit hour productionsince the catalog indicated this is a 4 credit course, and three of the credits are in lecture.  Thus there is one SCH generated per student per lab in this case.</t>
        </r>
      </text>
    </comment>
    <comment ref="D9" authorId="2" shapeId="0">
      <text>
        <r>
          <rPr>
            <b/>
            <sz val="8"/>
            <color indexed="81"/>
            <rFont val="Tahoma"/>
            <family val="2"/>
          </rPr>
          <t xml:space="preserve">Comments::
Credit Hours - </t>
        </r>
        <r>
          <rPr>
            <sz val="8"/>
            <color indexed="81"/>
            <rFont val="Tahoma"/>
            <family val="2"/>
          </rPr>
          <t xml:space="preserve">  This is the number of credit hours the student registers for based on the catalog description.  This number is used to calculate SCH.   For independent study, internships and practicum: the number of credits is still the number of credits the student registers in, irrespective of the faculty load.    Do not make an entry for contract defined tasks like Lab coordinator and athletic training since they do not contribute to student SCH
For example  CH116 Gen Chem II (3,3) 4 - the student enrolls in a 4 credit class - 3 credits from lecture 1 credit from lab.  ENTER 3 for a lecture  OR 1 for a lab based on this example.
</t>
        </r>
        <r>
          <rPr>
            <b/>
            <sz val="8"/>
            <color indexed="81"/>
            <rFont val="Tahoma"/>
            <family val="2"/>
          </rPr>
          <t xml:space="preserve">If the lecture and a single section of lab are listed together the credits may be combined and the SCH column could indicate 4.  </t>
        </r>
        <r>
          <rPr>
            <sz val="8"/>
            <color indexed="81"/>
            <rFont val="Tahoma"/>
            <family val="2"/>
          </rPr>
          <t xml:space="preserve">For a practicum/internship enter the number of credits the student will recieve/register for to take the course.
</t>
        </r>
      </text>
    </comment>
    <comment ref="E9" authorId="0" shapeId="0">
      <text>
        <r>
          <rPr>
            <b/>
            <sz val="8"/>
            <color indexed="81"/>
            <rFont val="Tahoma"/>
            <family val="2"/>
          </rPr>
          <t>Comment:</t>
        </r>
        <r>
          <rPr>
            <sz val="8"/>
            <color indexed="81"/>
            <rFont val="Tahoma"/>
            <family val="2"/>
          </rPr>
          <t xml:space="preserve">
Use the official enrollment for the semester set at the add/drop deadline</t>
        </r>
      </text>
    </comment>
    <comment ref="F9" authorId="2" shapeId="0">
      <text>
        <r>
          <rPr>
            <sz val="8"/>
            <color indexed="81"/>
            <rFont val="Tahoma"/>
            <family val="2"/>
          </rPr>
          <t>Comments: 
Preps - 
Enter as per Section 11.3.7 and 11.3.10.1.  Each full lecture course counts as 1 prep,  0.5 prep is credited for each separate lab title.   Internships/Practicum are 0.5 prep per course (multiple sections for variable credit do not generate additional preps).  Each separate recreation activity course should be counted as 0.33 preps.
If a faculty teaches 2 sections of BL109 lab they have 0.5 prep.  If they teach two BL109 labs and one BL110 lab they earn 0.5 prep for each course, 1.0 prep total from these labs.
NOTE: for team-taught courses/labs adjust the # of preps similarly (for example if a 50:50 team taught course each faculty recieves 0.5 prep).  There should be no proration of preps for other reasons.</t>
        </r>
        <r>
          <rPr>
            <b/>
            <sz val="8"/>
            <color indexed="81"/>
            <rFont val="Tahoma"/>
            <family val="2"/>
          </rPr>
          <t xml:space="preserve">
</t>
        </r>
        <r>
          <rPr>
            <sz val="8"/>
            <color indexed="81"/>
            <rFont val="Tahoma"/>
            <family val="2"/>
          </rPr>
          <t xml:space="preserve">
</t>
        </r>
      </text>
    </comment>
    <comment ref="G9" authorId="2" shapeId="0">
      <text>
        <r>
          <rPr>
            <b/>
            <sz val="8"/>
            <color indexed="81"/>
            <rFont val="Tahoma"/>
            <family val="2"/>
          </rPr>
          <t xml:space="preserve">Comments::
</t>
        </r>
        <r>
          <rPr>
            <b/>
            <sz val="8"/>
            <color indexed="12"/>
            <rFont val="Tahoma"/>
            <family val="2"/>
          </rPr>
          <t>Default value 1.0 for undergraduate courses.</t>
        </r>
        <r>
          <rPr>
            <b/>
            <sz val="8"/>
            <color indexed="81"/>
            <rFont val="Tahoma"/>
            <family val="2"/>
          </rPr>
          <t xml:space="preserve">
</t>
        </r>
        <r>
          <rPr>
            <sz val="8"/>
            <color indexed="81"/>
            <rFont val="Tahoma"/>
            <family val="2"/>
          </rPr>
          <t xml:space="preserve">Graduate course multiplier is </t>
        </r>
        <r>
          <rPr>
            <b/>
            <sz val="8"/>
            <color indexed="10"/>
            <rFont val="Tahoma"/>
            <family val="2"/>
          </rPr>
          <t>1.333</t>
        </r>
        <r>
          <rPr>
            <sz val="8"/>
            <color indexed="81"/>
            <rFont val="Tahoma"/>
            <family val="2"/>
          </rPr>
          <t xml:space="preserve"> if a course is contains graduate students taught at the 500, 600 or higher level.  Enter </t>
        </r>
        <r>
          <rPr>
            <b/>
            <sz val="8"/>
            <color indexed="10"/>
            <rFont val="Tahoma"/>
            <family val="2"/>
          </rPr>
          <t>1.333</t>
        </r>
        <r>
          <rPr>
            <sz val="8"/>
            <color indexed="81"/>
            <rFont val="Tahoma"/>
            <family val="2"/>
          </rPr>
          <t xml:space="preserve"> in these cases.  Note the full 3 decimal places may not show in the display but the calculation will be correct
</t>
        </r>
        <r>
          <rPr>
            <sz val="8"/>
            <color indexed="12"/>
            <rFont val="Tahoma"/>
            <family val="2"/>
          </rPr>
          <t>See Section 11.3.1  of the Faculty Agreement</t>
        </r>
      </text>
    </comment>
    <comment ref="H9" authorId="2" shapeId="0">
      <text>
        <r>
          <rPr>
            <b/>
            <sz val="8"/>
            <color indexed="81"/>
            <rFont val="Tahoma"/>
            <family val="2"/>
          </rPr>
          <t xml:space="preserve">Comments:
Team-Taught factor: </t>
        </r>
        <r>
          <rPr>
            <sz val="8"/>
            <color indexed="81"/>
            <rFont val="Tahoma"/>
            <family val="2"/>
          </rPr>
          <t xml:space="preserve">- 
</t>
        </r>
        <r>
          <rPr>
            <sz val="8"/>
            <color indexed="12"/>
            <rFont val="Tahoma"/>
            <family val="2"/>
          </rPr>
          <t xml:space="preserve">DEFAULT VALUE 1.00
For accuracy please enter decimal numbers as the proper fraction.  For example enter the formula =1/3 rather than .33 for a one-third load.  This will reduce round-off errors.
PLEASE note in team teaching the other team members - use the extra space in column A after the classes are listed to make annotations </t>
        </r>
        <r>
          <rPr>
            <sz val="8"/>
            <color indexed="81"/>
            <rFont val="Tahoma"/>
            <family val="2"/>
          </rPr>
          <t xml:space="preserve">
</t>
        </r>
        <r>
          <rPr>
            <b/>
            <sz val="8"/>
            <color indexed="81"/>
            <rFont val="Tahoma"/>
            <family val="2"/>
          </rPr>
          <t xml:space="preserve">Section 11.8 </t>
        </r>
        <r>
          <rPr>
            <sz val="8"/>
            <color indexed="81"/>
            <rFont val="Tahoma"/>
            <family val="2"/>
          </rPr>
          <t xml:space="preserve">
Enter a decimal fraction from 0 to 1.000 based on percentage of course taught by this instructor.   For example a team-taught course with two faculty contributing equally enter 0.50, if this instructor teaches 1/3 of the class enter 0.333333333333333, or more simply =1/3.
Student credit hours (SCH) will be adjusted by this factor as well so that both faculty are attributed with a proportion of the total SCH
</t>
        </r>
        <r>
          <rPr>
            <b/>
            <sz val="8"/>
            <color indexed="81"/>
            <rFont val="Tahoma"/>
            <family val="2"/>
          </rPr>
          <t xml:space="preserve">
Confirm that the sum total of the team-taught factors for all instructors for the course adds to 1.00000</t>
        </r>
      </text>
    </comment>
    <comment ref="I9" authorId="2" shapeId="0">
      <text>
        <r>
          <rPr>
            <b/>
            <sz val="8"/>
            <color indexed="81"/>
            <rFont val="Tahoma"/>
            <family val="2"/>
          </rPr>
          <t xml:space="preserve">Comments:  
"Applies to independent study courses only as defined in the university catalog description" See Section 11.9
</t>
        </r>
        <r>
          <rPr>
            <b/>
            <sz val="8"/>
            <color indexed="12"/>
            <rFont val="Tahoma"/>
            <family val="2"/>
          </rPr>
          <t>Default value = 1</t>
        </r>
        <r>
          <rPr>
            <b/>
            <sz val="8"/>
            <color indexed="81"/>
            <rFont val="Tahoma"/>
            <family val="2"/>
          </rPr>
          <t xml:space="preserve">
Pro-rated factor: </t>
        </r>
        <r>
          <rPr>
            <sz val="8"/>
            <color indexed="81"/>
            <rFont val="Tahoma"/>
            <family val="2"/>
          </rPr>
          <t xml:space="preserve">- enter a decimal from 0 to 1.000 based on  enrollment less than 10.  A course with 3 students may be prorated as 3/10 or 0.300.
This column applies only to courses defined as independent study, research seminars, and directed topics classes typically numbered 290, 390 490. Confirm each course by the catalog entry.
SCH are not reduced based on this formula
</t>
        </r>
        <r>
          <rPr>
            <b/>
            <sz val="8"/>
            <color indexed="81"/>
            <rFont val="Tahoma"/>
            <family val="2"/>
          </rPr>
          <t xml:space="preserve">
</t>
        </r>
      </text>
    </comment>
    <comment ref="J9" authorId="2" shapeId="0">
      <text>
        <r>
          <rPr>
            <b/>
            <sz val="8"/>
            <color indexed="81"/>
            <rFont val="Tahoma"/>
            <family val="2"/>
          </rPr>
          <t xml:space="preserve">Comments::
Section 11.3.10.1
</t>
        </r>
        <r>
          <rPr>
            <sz val="8"/>
            <color indexed="81"/>
            <rFont val="Tahoma"/>
            <family val="2"/>
          </rPr>
          <t>The number of hours per student needed for the faculty member to prepare for the internship.  Enter the number of hours directly.
Based on a negotiated time between faculty teaching the course and the Dean.  Keep documentation with load reports.</t>
        </r>
      </text>
    </comment>
    <comment ref="K9" authorId="2" shapeId="0">
      <text>
        <r>
          <rPr>
            <b/>
            <sz val="8"/>
            <color indexed="81"/>
            <rFont val="Tahoma"/>
            <family val="2"/>
          </rPr>
          <t xml:space="preserve">Comments::
Section 11.3.10.1
</t>
        </r>
        <r>
          <rPr>
            <sz val="8"/>
            <color indexed="81"/>
            <rFont val="Tahoma"/>
            <family val="2"/>
          </rPr>
          <t>Hours of direct instruction associated with the internship/practicum.  Enter number of hours directly from agreement between faculty and dean.</t>
        </r>
      </text>
    </comment>
    <comment ref="L9" authorId="2" shapeId="0">
      <text>
        <r>
          <rPr>
            <b/>
            <sz val="8"/>
            <color indexed="81"/>
            <rFont val="Tahoma"/>
            <family val="2"/>
          </rPr>
          <t xml:space="preserve">Comments::
Section 11.3.10.1
</t>
        </r>
        <r>
          <rPr>
            <sz val="8"/>
            <color indexed="81"/>
            <rFont val="Tahoma"/>
            <family val="2"/>
          </rPr>
          <t>The number of hours needed by the faculty to evaluate the work of EACH student.  Enter the hours directly from the agreement between the faculty and the dean.</t>
        </r>
      </text>
    </comment>
    <comment ref="M9" authorId="2" shapeId="0">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Section 11.7.1 and 11.7.3</t>
        </r>
        <r>
          <rPr>
            <sz val="8"/>
            <color indexed="81"/>
            <rFont val="Tahoma"/>
            <family val="2"/>
          </rPr>
          <t xml:space="preserve">
</t>
        </r>
      </text>
    </comment>
    <comment ref="N9" authorId="2" shapeId="0">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 xml:space="preserve">Section 11.7.1 and 11.7.4
</t>
        </r>
        <r>
          <rPr>
            <sz val="8"/>
            <color indexed="81"/>
            <rFont val="Tahoma"/>
            <family val="2"/>
          </rPr>
          <t xml:space="preserve">
</t>
        </r>
      </text>
    </comment>
    <comment ref="O9" authorId="2" shapeId="0">
      <text>
        <r>
          <rPr>
            <b/>
            <sz val="8"/>
            <color indexed="81"/>
            <rFont val="Tahoma"/>
            <family val="2"/>
          </rPr>
          <t>Comments::
Calculated -</t>
        </r>
        <r>
          <rPr>
            <b/>
            <sz val="8"/>
            <color indexed="10"/>
            <rFont val="Tahoma"/>
            <family val="2"/>
          </rPr>
          <t xml:space="preserve"> DO NOT EDIT FORMULA</t>
        </r>
      </text>
    </comment>
    <comment ref="P9" authorId="2" shapeId="0">
      <text>
        <r>
          <rPr>
            <b/>
            <sz val="8"/>
            <color indexed="81"/>
            <rFont val="Tahoma"/>
            <family val="2"/>
          </rPr>
          <t>Grey Fields are Calculated  -</t>
        </r>
        <r>
          <rPr>
            <b/>
            <sz val="8"/>
            <color indexed="10"/>
            <rFont val="Tahoma"/>
            <family val="2"/>
          </rPr>
          <t xml:space="preserve"> DO NOT EDIT FORMULA</t>
        </r>
        <r>
          <rPr>
            <b/>
            <sz val="8"/>
            <color indexed="81"/>
            <rFont val="Tahoma"/>
            <family val="2"/>
          </rPr>
          <t xml:space="preserve">
</t>
        </r>
      </text>
    </comment>
    <comment ref="Q9" authorId="3" shapeId="0">
      <text>
        <r>
          <rPr>
            <b/>
            <sz val="8"/>
            <color indexed="81"/>
            <rFont val="Tahoma"/>
            <family val="2"/>
          </rPr>
          <t xml:space="preserve">Comment:
COMPENSATED FACULTY CONTRACT HOURS </t>
        </r>
        <r>
          <rPr>
            <sz val="8"/>
            <color indexed="81"/>
            <rFont val="Tahoma"/>
            <family val="2"/>
          </rPr>
          <t xml:space="preserve">Column “Q” is generally equal to Faculty Contract Hours in Column "O".  Column “O” will be less than “Q” when the instructor has waived compensation for the  assignment or for assignments which are compensated through a stipend.  Enter the compensated portion of the load for each course or assignment in “Q”.  If full compensation is waived, or the assignment was compensated through a stipend, enter zero (0).  Attach a signed Load Report and Compensation Agreement Form.
BASE your calculation of any OVERLOAD PAY on the final column "Comp. Faculty Hours".
In Summer Session courses Faculty may wish to waive full compensation (i.e. to teach a course on a prorated basis up to the maximum allowed summer contract hour load).  However the load generated from the courses cannot be prorated (see Section 11.3.1), only the compensation.  At the time of this memo (Jan 2012) summer courses were prorated for compensation on the basis of 7 students.  
For example, a 3 credit course with only two students would be listed normally for all columns except Q.  Column Q would show 3 compensated hours if 7 or more students are enrolled, or IF THE FACULTY AGREED TO PRORATE, then column Q would be 3*2/7 or two-sevenths of the three credits.  IF ALL COMPENSATION was waived, enter zero (0).
</t>
        </r>
      </text>
    </comment>
    <comment ref="Q10" authorId="3" shapeId="0">
      <text>
        <r>
          <rPr>
            <b/>
            <sz val="8"/>
            <color indexed="81"/>
            <rFont val="Tahoma"/>
            <family val="2"/>
          </rPr>
          <t xml:space="preserve">Comment:  </t>
        </r>
        <r>
          <rPr>
            <sz val="8"/>
            <color indexed="81"/>
            <rFont val="Tahoma"/>
            <family val="2"/>
          </rPr>
          <t>Since compensation is generally not waived the default formula sets column Q equal to colum O.  Cell Q10 would be "=O10"  OVERWRITE the contents of this cell as indicated on the signed Load Report and Compensation Agreemnt</t>
        </r>
        <r>
          <rPr>
            <sz val="8"/>
            <color indexed="81"/>
            <rFont val="Tahoma"/>
            <family val="2"/>
          </rPr>
          <t xml:space="preserve">
</t>
        </r>
      </text>
    </comment>
    <comment ref="A29" authorId="2" shapeId="0">
      <text>
        <r>
          <rPr>
            <b/>
            <sz val="8"/>
            <color indexed="81"/>
            <rFont val="Tahoma"/>
            <family val="2"/>
          </rPr>
          <t>Comments::
Subtotals calculate automatically, do not edit formulas</t>
        </r>
      </text>
    </comment>
    <comment ref="A31" authorId="2" shapeId="0">
      <text>
        <r>
          <rPr>
            <b/>
            <sz val="8"/>
            <color indexed="81"/>
            <rFont val="Tahoma"/>
            <family val="2"/>
          </rPr>
          <t xml:space="preserve">Comments: Release Time Appointments -
</t>
        </r>
        <r>
          <rPr>
            <sz val="8"/>
            <color indexed="81"/>
            <rFont val="Tahoma"/>
            <family val="2"/>
          </rPr>
          <t xml:space="preserve">List school chairs, activities that generate stipends, discretionary or grant based release time (those not defined by the contract).  
Attach the Faculty Workload Adjustment for Special Assignment form and/or the Load Report and Compensation Agreement as necessary
Activities that are compensated through a direct stipend are STILL converted to load for the purpose of Column "O", but must be entered with a "0" (zero) in Column "Q" </t>
        </r>
      </text>
    </comment>
    <comment ref="O32" authorId="0" shapeId="0">
      <text>
        <r>
          <rPr>
            <b/>
            <sz val="9"/>
            <color indexed="81"/>
            <rFont val="Tahoma"/>
            <family val="2"/>
          </rPr>
          <t xml:space="preserve">Comment: </t>
        </r>
        <r>
          <rPr>
            <sz val="9"/>
            <color indexed="81"/>
            <rFont val="Tahoma"/>
            <family val="2"/>
          </rPr>
          <t xml:space="preserve"> Enter the contract hour load generated, granted, or attributed to this apppoinment</t>
        </r>
        <r>
          <rPr>
            <sz val="9"/>
            <color indexed="81"/>
            <rFont val="Tahoma"/>
            <family val="2"/>
          </rPr>
          <t xml:space="preserve">
</t>
        </r>
      </text>
    </comment>
    <comment ref="Q32" authorId="0" shapeId="0">
      <text>
        <r>
          <rPr>
            <sz val="9"/>
            <color indexed="81"/>
            <rFont val="Tahoma"/>
            <family val="2"/>
          </rPr>
          <t>For 2012-2013, school chairs will receive both a "release time assignment"  and an "extra compensation assignment (stipend)".  Both assignments are entered on the Faculty Workload Adjustment form, and on the Faculty Load Report and the description of duties should be attached.
The Contract Hours for the Release Time Assignment (SCHOOL CHAIR) = 3 hours.  Enter this on the load report in the section for "Release Time appointments", and enter the assignment as "School Chair"   In the column for "Faculty Contract Hours" enter 3.  In the column for "Compensated Faculty Hours" also enter 3.  
The Contract Hours for the Extra Compensation Assignment (CHAIR STIPEND) = 3 hours.  Enter this on the load report in the section for "Release Time Assignments", and enter the assignment as "Chair Stipend"  In the column for "Faculty Contract Hours" enter 3.  In the column for "Compensated Faculty Hours" enter ZERO (you must delete the existing value and enter 0)  Note: This assignment is compensated by the stipend, not included with the normal load and/or overload.  BASE your calculation of any OVERLOAD PAY on the final column "Comp. Faculty Hours".
Based on 2012-2013 rates, the stipend amount would be entered on the Workload Adjustment Form as  "$872 per hour. Total compensation will be $2,616.00."
This amount can be payed to the faculty member using a standard payroll authorization.</t>
        </r>
      </text>
    </comment>
    <comment ref="O38" authorId="2" shapeId="0">
      <text>
        <r>
          <rPr>
            <b/>
            <sz val="8"/>
            <color indexed="81"/>
            <rFont val="Tahoma"/>
            <family val="2"/>
          </rPr>
          <t xml:space="preserve">Comments:
THIS NUMBER WILL BE TRANSFERED TO THE SEMESTER SUMMARY SHEET 
</t>
        </r>
      </text>
    </comment>
    <comment ref="P38" authorId="2" shapeId="0">
      <text>
        <r>
          <rPr>
            <b/>
            <sz val="8"/>
            <color indexed="81"/>
            <rFont val="Tahoma"/>
            <family val="2"/>
          </rPr>
          <t>Comments::
Transferred to the semester summary sheet</t>
        </r>
      </text>
    </comment>
    <comment ref="O41" authorId="0" shapeId="0">
      <text>
        <r>
          <rPr>
            <b/>
            <sz val="9"/>
            <color indexed="81"/>
            <rFont val="Tahoma"/>
            <family val="2"/>
          </rPr>
          <t xml:space="preserve">Comments: </t>
        </r>
        <r>
          <rPr>
            <sz val="9"/>
            <color indexed="81"/>
            <rFont val="Tahoma"/>
            <family val="2"/>
          </rPr>
          <t xml:space="preserve">Enter the value from the Fall load Report to generate a total for the year.  If this is a fall load sheet you can ignore this section.  Thanks Laura for the good idea.
</t>
        </r>
      </text>
    </comment>
  </commentList>
</comments>
</file>

<file path=xl/comments17.xml><?xml version="1.0" encoding="utf-8"?>
<comments xmlns="http://schemas.openxmlformats.org/spreadsheetml/2006/main">
  <authors>
    <author>dmyton</author>
    <author>Directions:</author>
    <author>Comments:</author>
    <author>david myton</author>
  </authors>
  <commentList>
    <comment ref="C2" authorId="0" shapeId="0">
      <text>
        <r>
          <rPr>
            <b/>
            <sz val="8"/>
            <color indexed="81"/>
            <rFont val="Tahoma"/>
            <family val="2"/>
          </rPr>
          <t>info:</t>
        </r>
        <r>
          <rPr>
            <sz val="8"/>
            <color indexed="81"/>
            <rFont val="Tahoma"/>
            <family val="2"/>
          </rPr>
          <t xml:space="preserve">
enter the faculty or adjunct name  in Cell C2 - Some find it helpful to Rename the TAB to match the faculty/adjunct name as well.
Since the SUMMARY sheet draws the name from Cell C2, it is necessary to type the name into C2 - it will run across the others columns as needed</t>
        </r>
      </text>
    </comment>
    <comment ref="C3" authorId="0" shapeId="0">
      <text>
        <r>
          <rPr>
            <b/>
            <sz val="8"/>
            <color indexed="81"/>
            <rFont val="Tahoma"/>
            <family val="2"/>
          </rPr>
          <t>info:</t>
        </r>
        <r>
          <rPr>
            <sz val="8"/>
            <color indexed="81"/>
            <rFont val="Tahoma"/>
            <family val="2"/>
          </rPr>
          <t xml:space="preserve">
Enter the college name starting in box C3</t>
        </r>
      </text>
    </comment>
    <comment ref="C4" authorId="0" shapeId="0">
      <text>
        <r>
          <rPr>
            <b/>
            <sz val="8"/>
            <color indexed="81"/>
            <rFont val="Tahoma"/>
            <family val="2"/>
          </rPr>
          <t>info:</t>
        </r>
        <r>
          <rPr>
            <sz val="8"/>
            <color indexed="81"/>
            <rFont val="Tahoma"/>
            <family val="2"/>
          </rPr>
          <t xml:space="preserve">
Enter the department starting in box C4
</t>
        </r>
      </text>
    </comment>
    <comment ref="C5" authorId="0" shapeId="0">
      <text>
        <r>
          <rPr>
            <b/>
            <sz val="8"/>
            <color indexed="81"/>
            <rFont val="Tahoma"/>
            <family val="2"/>
          </rPr>
          <t>info:</t>
        </r>
        <r>
          <rPr>
            <sz val="8"/>
            <color indexed="81"/>
            <rFont val="Tahoma"/>
            <family val="2"/>
          </rPr>
          <t xml:space="preserve">
Enter the Semester starting in box C5
</t>
        </r>
      </text>
    </comment>
    <comment ref="C6" authorId="0" shapeId="0">
      <text>
        <r>
          <rPr>
            <b/>
            <sz val="8"/>
            <color indexed="81"/>
            <rFont val="Tahoma"/>
            <family val="2"/>
          </rPr>
          <t>info:</t>
        </r>
        <r>
          <rPr>
            <sz val="8"/>
            <color indexed="81"/>
            <rFont val="Tahoma"/>
            <family val="2"/>
          </rPr>
          <t xml:space="preserve">
Cell C6
Enter "Faculty" for faculty 
Enter "Adjunct" for adjuncts
Enter "Dean" for dean-type administrators 
Since the SUMMARY sheet draws the status indicator from this field it is important that it be typed as indicated
</t>
        </r>
      </text>
    </comment>
    <comment ref="C8" authorId="1" shapeId="0">
      <text>
        <r>
          <rPr>
            <sz val="8"/>
            <color indexed="81"/>
            <rFont val="Tahoma"/>
            <family val="2"/>
          </rPr>
          <t>Directions::
Enter EITHER in the columns for Classes OR for the Columns J-K-L labeled Intern/Practicum but NOT BOTH
The entries for 'classes' must match the catalog entry listing hours for lecture and lab.  Enter the values as listed in the catalog or most recent approved curriculum change documents.
Note: Deans have requested that Lecture and Labs be listed as separate line items.  Example: Line 3 (BIOL 107) should be listed as two separate line items if the instructor is infact teaching both lecture and a lab section.  This should match how these courses are listed in banner.</t>
        </r>
      </text>
    </comment>
    <comment ref="L8" authorId="1" shapeId="0">
      <text>
        <r>
          <rPr>
            <b/>
            <sz val="8"/>
            <color indexed="81"/>
            <rFont val="Tahoma"/>
            <family val="2"/>
          </rPr>
          <t>Directions::</t>
        </r>
        <r>
          <rPr>
            <sz val="8"/>
            <color indexed="81"/>
            <rFont val="Tahoma"/>
            <family val="2"/>
          </rPr>
          <t xml:space="preserve">
Enter</t>
        </r>
        <r>
          <rPr>
            <sz val="8"/>
            <color indexed="10"/>
            <rFont val="Tahoma"/>
            <family val="2"/>
          </rPr>
          <t xml:space="preserve"> EITHER </t>
        </r>
        <r>
          <rPr>
            <sz val="8"/>
            <color indexed="81"/>
            <rFont val="Tahoma"/>
            <family val="2"/>
          </rPr>
          <t xml:space="preserve">in the columns for Classes OR for the Columns labeled Intern/Practicum. 
</t>
        </r>
        <r>
          <rPr>
            <sz val="8"/>
            <color indexed="10"/>
            <rFont val="Tahoma"/>
            <family val="2"/>
          </rPr>
          <t>NOT BOTH
Preparation/Placement time, evaluation time, and class time will be determined for the course, not for the instructor assigned the course.  The immediate supervisor will consult with faculty members qualified to teach each course to determine the time factors for the course.</t>
        </r>
      </text>
    </comment>
    <comment ref="A9" authorId="0" shapeId="0">
      <text>
        <r>
          <rPr>
            <sz val="8"/>
            <color indexed="81"/>
            <rFont val="Tahoma"/>
            <family val="2"/>
          </rPr>
          <t>Directions:
Enter teaching and release assignments that are contract-driven.  Note: Deans have requested that Lectures and separate sections of lectures as well as labs be listed separately (see sample).  This will mimic the way courses are entered into Banner and Anchor Access and will assist in tracking which professors are teaching courses more effectively.
Entering the catalog text 
e.g. BIOL131 (3,3) 4
helps with confirming the entries for columns B-C-D when reviewing the report
Enter   No calculations are performed on the cells in this column.</t>
        </r>
      </text>
    </comment>
    <comment ref="B9" authorId="2" shapeId="0">
      <text>
        <r>
          <rPr>
            <b/>
            <sz val="8"/>
            <color indexed="81"/>
            <rFont val="Tahoma"/>
            <family val="2"/>
          </rPr>
          <t>Comments::
Section 11.3.1 Lecture Hrs</t>
        </r>
        <r>
          <rPr>
            <b/>
            <sz val="8"/>
            <color indexed="10"/>
            <rFont val="Tahoma"/>
            <family val="2"/>
          </rPr>
          <t xml:space="preserve"> - enter values from the catalog description</t>
        </r>
        <r>
          <rPr>
            <sz val="8"/>
            <color indexed="81"/>
            <rFont val="Tahoma"/>
            <family val="2"/>
          </rPr>
          <t xml:space="preserve">  or other contract driven assignments (lab coordinator, Athletic Trainer, ect)
</t>
        </r>
        <r>
          <rPr>
            <b/>
            <sz val="8"/>
            <color indexed="81"/>
            <rFont val="Tahoma"/>
            <family val="2"/>
          </rPr>
          <t>Enter values for this column only if the entry is a lecture course or contract driven assignment</t>
        </r>
        <r>
          <rPr>
            <sz val="8"/>
            <color indexed="81"/>
            <rFont val="Tahoma"/>
            <family val="2"/>
          </rPr>
          <t xml:space="preserve">
Lectures and labs may be entered separately or together - see SAMPLE for examples of this
CH116 Gen Chem II (3,3) 4 
- this course has 3 lecture hours per week during the entire semester.  Enter 3 in this example if the instructor is only teaching the lecture, enter 4 if they are teaching the lecture and its ONLY lab and where the enrollments in each are identical.   Enter the lecture and lab sections </t>
        </r>
        <r>
          <rPr>
            <b/>
            <sz val="8"/>
            <color indexed="81"/>
            <rFont val="Tahoma"/>
            <family val="2"/>
          </rPr>
          <t>separately</t>
        </r>
        <r>
          <rPr>
            <sz val="8"/>
            <color indexed="81"/>
            <rFont val="Tahoma"/>
            <family val="2"/>
          </rPr>
          <t xml:space="preserve"> when more than one lab section are assigned since their enrollments may differ by section.
Load cannot be prorated based on the definition from 11.3.1, and maximum loads are capped at 18 contract hours per semester and 32 contract hours for the academic year based on 11.3.2 
Summer load limits are capped at 1.34 credits per week of instruction in 7.4.2 (e.g. a 4-credit course must be distributed across at least a 3-week instructional period to fall below the cap 4/3=1.333)
</t>
        </r>
      </text>
    </comment>
    <comment ref="C9" authorId="2" shapeId="0">
      <text>
        <r>
          <rPr>
            <b/>
            <sz val="8"/>
            <color indexed="81"/>
            <rFont val="Tahoma"/>
            <family val="2"/>
          </rPr>
          <t xml:space="preserve">Comments::
Lab hrs - </t>
        </r>
        <r>
          <rPr>
            <b/>
            <sz val="8"/>
            <color indexed="10"/>
            <rFont val="Tahoma"/>
            <family val="2"/>
          </rPr>
          <t>enter values based on catalog description for the number of hours in lab per week</t>
        </r>
        <r>
          <rPr>
            <sz val="8"/>
            <color indexed="81"/>
            <rFont val="Tahoma"/>
            <family val="2"/>
          </rPr>
          <t xml:space="preserve"> 
CH116 Gen Chem II (3,3) 4 - this course meets in lab for  3 lab.  </t>
        </r>
        <r>
          <rPr>
            <sz val="8"/>
            <color indexed="12"/>
            <rFont val="Tahoma"/>
            <family val="2"/>
          </rPr>
          <t>The 2/3 conversion is handled late</t>
        </r>
        <r>
          <rPr>
            <sz val="8"/>
            <color indexed="81"/>
            <rFont val="Tahoma"/>
            <family val="2"/>
          </rPr>
          <t xml:space="preserve">r - enter catalog/curriculum-approved number of lab hours each week.  Enter 3 in this example. 
</t>
        </r>
        <r>
          <rPr>
            <b/>
            <sz val="8"/>
            <color indexed="81"/>
            <rFont val="Tahoma"/>
            <family val="2"/>
          </rPr>
          <t>Enter in this column only if the entry is a laboratory course</t>
        </r>
        <r>
          <rPr>
            <sz val="8"/>
            <color indexed="81"/>
            <rFont val="Tahoma"/>
            <family val="2"/>
          </rPr>
          <t xml:space="preserve">
</t>
        </r>
        <r>
          <rPr>
            <b/>
            <sz val="8"/>
            <color indexed="12"/>
            <rFont val="Tahoma"/>
            <family val="2"/>
          </rPr>
          <t>Section 11.3.1</t>
        </r>
        <r>
          <rPr>
            <b/>
            <sz val="8"/>
            <color indexed="81"/>
            <rFont val="Tahoma"/>
            <family val="2"/>
          </rPr>
          <t xml:space="preserve">
</t>
        </r>
        <r>
          <rPr>
            <sz val="8"/>
            <color indexed="81"/>
            <rFont val="Tahoma"/>
            <family val="2"/>
          </rPr>
          <t>Note: 3 hrs in lab = 2 faculty contract hours and 2 hrs in lab = 1.33 faculty contract hours.  This scaling factor is used in calculating the Facutly contract hours.  
Note that in either case the lab counts 1 hour for student credit hour productionsince the catalog indicated this is a 4 credit course, and three of the credits are in lecture.  Thus there is one SCH generated per student per lab in this case.</t>
        </r>
      </text>
    </comment>
    <comment ref="D9" authorId="2" shapeId="0">
      <text>
        <r>
          <rPr>
            <b/>
            <sz val="8"/>
            <color indexed="81"/>
            <rFont val="Tahoma"/>
            <family val="2"/>
          </rPr>
          <t xml:space="preserve">Comments::
Credit Hours - </t>
        </r>
        <r>
          <rPr>
            <sz val="8"/>
            <color indexed="81"/>
            <rFont val="Tahoma"/>
            <family val="2"/>
          </rPr>
          <t xml:space="preserve">  This is the number of credit hours the student registers for based on the catalog description.  This number is used to calculate SCH.   For independent study, internships and practicum: the number of credits is still the number of credits the student registers in, irrespective of the faculty load.    Do not make an entry for contract defined tasks like Lab coordinator and athletic training since they do not contribute to student SCH
For example  CH116 Gen Chem II (3,3) 4 - the student enrolls in a 4 credit class - 3 credits from lecture 1 credit from lab.  ENTER 3 for a lecture  OR 1 for a lab based on this example.
</t>
        </r>
        <r>
          <rPr>
            <b/>
            <sz val="8"/>
            <color indexed="81"/>
            <rFont val="Tahoma"/>
            <family val="2"/>
          </rPr>
          <t xml:space="preserve">If the lecture and a single section of lab are listed together the credits may be combined and the SCH column could indicate 4.  </t>
        </r>
        <r>
          <rPr>
            <sz val="8"/>
            <color indexed="81"/>
            <rFont val="Tahoma"/>
            <family val="2"/>
          </rPr>
          <t xml:space="preserve">For a practicum/internship enter the number of credits the student will recieve/register for to take the course.
</t>
        </r>
      </text>
    </comment>
    <comment ref="E9" authorId="0" shapeId="0">
      <text>
        <r>
          <rPr>
            <b/>
            <sz val="8"/>
            <color indexed="81"/>
            <rFont val="Tahoma"/>
            <family val="2"/>
          </rPr>
          <t>Comment:</t>
        </r>
        <r>
          <rPr>
            <sz val="8"/>
            <color indexed="81"/>
            <rFont val="Tahoma"/>
            <family val="2"/>
          </rPr>
          <t xml:space="preserve">
Use the official enrollment for the semester set at the add/drop deadline</t>
        </r>
      </text>
    </comment>
    <comment ref="F9" authorId="2" shapeId="0">
      <text>
        <r>
          <rPr>
            <sz val="8"/>
            <color indexed="81"/>
            <rFont val="Tahoma"/>
            <family val="2"/>
          </rPr>
          <t>Comments: 
Preps - 
Enter as per Section 11.3.7 and 11.3.10.1.  Each full lecture course counts as 1 prep,  0.5 prep is credited for each separate lab title.   Internships/Practicum are 0.5 prep per course (multiple sections for variable credit do not generate additional preps).  Each separate recreation activity course should be counted as 0.33 preps.
If a faculty teaches 2 sections of BL109 lab they have 0.5 prep.  If they teach two BL109 labs and one BL110 lab they earn 0.5 prep for each course, 1.0 prep total from these labs.
NOTE: for team-taught courses/labs adjust the # of preps similarly (for example if a 50:50 team taught course each faculty recieves 0.5 prep).  There should be no proration of preps for other reasons.</t>
        </r>
        <r>
          <rPr>
            <b/>
            <sz val="8"/>
            <color indexed="81"/>
            <rFont val="Tahoma"/>
            <family val="2"/>
          </rPr>
          <t xml:space="preserve">
</t>
        </r>
        <r>
          <rPr>
            <sz val="8"/>
            <color indexed="81"/>
            <rFont val="Tahoma"/>
            <family val="2"/>
          </rPr>
          <t xml:space="preserve">
</t>
        </r>
      </text>
    </comment>
    <comment ref="G9" authorId="2" shapeId="0">
      <text>
        <r>
          <rPr>
            <b/>
            <sz val="8"/>
            <color indexed="81"/>
            <rFont val="Tahoma"/>
            <family val="2"/>
          </rPr>
          <t xml:space="preserve">Comments::
</t>
        </r>
        <r>
          <rPr>
            <b/>
            <sz val="8"/>
            <color indexed="12"/>
            <rFont val="Tahoma"/>
            <family val="2"/>
          </rPr>
          <t>Default value 1.0 for undergraduate courses.</t>
        </r>
        <r>
          <rPr>
            <b/>
            <sz val="8"/>
            <color indexed="81"/>
            <rFont val="Tahoma"/>
            <family val="2"/>
          </rPr>
          <t xml:space="preserve">
</t>
        </r>
        <r>
          <rPr>
            <sz val="8"/>
            <color indexed="81"/>
            <rFont val="Tahoma"/>
            <family val="2"/>
          </rPr>
          <t xml:space="preserve">Graduate course multiplier is </t>
        </r>
        <r>
          <rPr>
            <b/>
            <sz val="8"/>
            <color indexed="10"/>
            <rFont val="Tahoma"/>
            <family val="2"/>
          </rPr>
          <t>1.333</t>
        </r>
        <r>
          <rPr>
            <sz val="8"/>
            <color indexed="81"/>
            <rFont val="Tahoma"/>
            <family val="2"/>
          </rPr>
          <t xml:space="preserve"> if a course is contains graduate students taught at the 500, 600 or higher level.  Enter </t>
        </r>
        <r>
          <rPr>
            <b/>
            <sz val="8"/>
            <color indexed="10"/>
            <rFont val="Tahoma"/>
            <family val="2"/>
          </rPr>
          <t>1.333</t>
        </r>
        <r>
          <rPr>
            <sz val="8"/>
            <color indexed="81"/>
            <rFont val="Tahoma"/>
            <family val="2"/>
          </rPr>
          <t xml:space="preserve"> in these cases.  Note the full 3 decimal places may not show in the display but the calculation will be correct
</t>
        </r>
        <r>
          <rPr>
            <sz val="8"/>
            <color indexed="12"/>
            <rFont val="Tahoma"/>
            <family val="2"/>
          </rPr>
          <t>See Section 11.3.1  of the Faculty Agreement</t>
        </r>
      </text>
    </comment>
    <comment ref="H9" authorId="2" shapeId="0">
      <text>
        <r>
          <rPr>
            <b/>
            <sz val="8"/>
            <color indexed="81"/>
            <rFont val="Tahoma"/>
            <family val="2"/>
          </rPr>
          <t xml:space="preserve">Comments:
Team-Taught factor: </t>
        </r>
        <r>
          <rPr>
            <sz val="8"/>
            <color indexed="81"/>
            <rFont val="Tahoma"/>
            <family val="2"/>
          </rPr>
          <t xml:space="preserve">- 
</t>
        </r>
        <r>
          <rPr>
            <sz val="8"/>
            <color indexed="12"/>
            <rFont val="Tahoma"/>
            <family val="2"/>
          </rPr>
          <t xml:space="preserve">DEFAULT VALUE 1.00
For accuracy please enter decimal numbers as the proper fraction.  For example enter the formula =1/3 rather than .33 for a one-third load.  This will reduce round-off errors.
PLEASE note in team teaching the other team members - use the extra space in column A after the classes are listed to make annotations </t>
        </r>
        <r>
          <rPr>
            <sz val="8"/>
            <color indexed="81"/>
            <rFont val="Tahoma"/>
            <family val="2"/>
          </rPr>
          <t xml:space="preserve">
</t>
        </r>
        <r>
          <rPr>
            <b/>
            <sz val="8"/>
            <color indexed="81"/>
            <rFont val="Tahoma"/>
            <family val="2"/>
          </rPr>
          <t xml:space="preserve">Section 11.8 </t>
        </r>
        <r>
          <rPr>
            <sz val="8"/>
            <color indexed="81"/>
            <rFont val="Tahoma"/>
            <family val="2"/>
          </rPr>
          <t xml:space="preserve">
Enter a decimal fraction from 0 to 1.000 based on percentage of course taught by this instructor.   For example a team-taught course with two faculty contributing equally enter 0.50, if this instructor teaches 1/3 of the class enter 0.333333333333333, or more simply =1/3.
Student credit hours (SCH) will be adjusted by this factor as well so that both faculty are attributed with a proportion of the total SCH
</t>
        </r>
        <r>
          <rPr>
            <b/>
            <sz val="8"/>
            <color indexed="81"/>
            <rFont val="Tahoma"/>
            <family val="2"/>
          </rPr>
          <t xml:space="preserve">
Confirm that the sum total of the team-taught factors for all instructors for the course adds to 1.00000</t>
        </r>
      </text>
    </comment>
    <comment ref="I9" authorId="2" shapeId="0">
      <text>
        <r>
          <rPr>
            <b/>
            <sz val="8"/>
            <color indexed="81"/>
            <rFont val="Tahoma"/>
            <family val="2"/>
          </rPr>
          <t xml:space="preserve">Comments:  
"Applies to independent study courses only as defined in the university catalog description" See Section 11.9
</t>
        </r>
        <r>
          <rPr>
            <b/>
            <sz val="8"/>
            <color indexed="12"/>
            <rFont val="Tahoma"/>
            <family val="2"/>
          </rPr>
          <t>Default value = 1</t>
        </r>
        <r>
          <rPr>
            <b/>
            <sz val="8"/>
            <color indexed="81"/>
            <rFont val="Tahoma"/>
            <family val="2"/>
          </rPr>
          <t xml:space="preserve">
Pro-rated factor: </t>
        </r>
        <r>
          <rPr>
            <sz val="8"/>
            <color indexed="81"/>
            <rFont val="Tahoma"/>
            <family val="2"/>
          </rPr>
          <t xml:space="preserve">- enter a decimal from 0 to 1.000 based on  enrollment less than 10.  A course with 3 students may be prorated as 3/10 or 0.300.
This column applies only to courses defined as independent study, research seminars, and directed topics classes typically numbered 290, 390 490. Confirm each course by the catalog entry.
SCH are not reduced based on this formula
</t>
        </r>
        <r>
          <rPr>
            <b/>
            <sz val="8"/>
            <color indexed="81"/>
            <rFont val="Tahoma"/>
            <family val="2"/>
          </rPr>
          <t xml:space="preserve">
</t>
        </r>
      </text>
    </comment>
    <comment ref="J9" authorId="2" shapeId="0">
      <text>
        <r>
          <rPr>
            <b/>
            <sz val="8"/>
            <color indexed="81"/>
            <rFont val="Tahoma"/>
            <family val="2"/>
          </rPr>
          <t xml:space="preserve">Comments::
Section 11.3.10.1
</t>
        </r>
        <r>
          <rPr>
            <sz val="8"/>
            <color indexed="81"/>
            <rFont val="Tahoma"/>
            <family val="2"/>
          </rPr>
          <t>The number of hours per student needed for the faculty member to prepare for the internship.  Enter the number of hours directly.
Based on a negotiated time between faculty teaching the course and the Dean.  Keep documentation with load reports.</t>
        </r>
      </text>
    </comment>
    <comment ref="K9" authorId="2" shapeId="0">
      <text>
        <r>
          <rPr>
            <b/>
            <sz val="8"/>
            <color indexed="81"/>
            <rFont val="Tahoma"/>
            <family val="2"/>
          </rPr>
          <t xml:space="preserve">Comments::
Section 11.3.10.1
</t>
        </r>
        <r>
          <rPr>
            <sz val="8"/>
            <color indexed="81"/>
            <rFont val="Tahoma"/>
            <family val="2"/>
          </rPr>
          <t>Hours of direct instruction associated with the internship/practicum.  Enter number of hours directly from agreement between faculty and dean.</t>
        </r>
      </text>
    </comment>
    <comment ref="L9" authorId="2" shapeId="0">
      <text>
        <r>
          <rPr>
            <b/>
            <sz val="8"/>
            <color indexed="81"/>
            <rFont val="Tahoma"/>
            <family val="2"/>
          </rPr>
          <t xml:space="preserve">Comments::
Section 11.3.10.1
</t>
        </r>
        <r>
          <rPr>
            <sz val="8"/>
            <color indexed="81"/>
            <rFont val="Tahoma"/>
            <family val="2"/>
          </rPr>
          <t>The number of hours needed by the faculty to evaluate the work of EACH student.  Enter the hours directly from the agreement between the faculty and the dean.</t>
        </r>
      </text>
    </comment>
    <comment ref="M9" authorId="2" shapeId="0">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Section 11.7.1 and 11.7.3</t>
        </r>
        <r>
          <rPr>
            <sz val="8"/>
            <color indexed="81"/>
            <rFont val="Tahoma"/>
            <family val="2"/>
          </rPr>
          <t xml:space="preserve">
</t>
        </r>
      </text>
    </comment>
    <comment ref="N9" authorId="2" shapeId="0">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 xml:space="preserve">Section 11.7.1 and 11.7.4
</t>
        </r>
        <r>
          <rPr>
            <sz val="8"/>
            <color indexed="81"/>
            <rFont val="Tahoma"/>
            <family val="2"/>
          </rPr>
          <t xml:space="preserve">
</t>
        </r>
      </text>
    </comment>
    <comment ref="O9" authorId="2" shapeId="0">
      <text>
        <r>
          <rPr>
            <b/>
            <sz val="8"/>
            <color indexed="81"/>
            <rFont val="Tahoma"/>
            <family val="2"/>
          </rPr>
          <t>Comments::
Calculated -</t>
        </r>
        <r>
          <rPr>
            <b/>
            <sz val="8"/>
            <color indexed="10"/>
            <rFont val="Tahoma"/>
            <family val="2"/>
          </rPr>
          <t xml:space="preserve"> DO NOT EDIT FORMULA</t>
        </r>
      </text>
    </comment>
    <comment ref="P9" authorId="2" shapeId="0">
      <text>
        <r>
          <rPr>
            <b/>
            <sz val="8"/>
            <color indexed="81"/>
            <rFont val="Tahoma"/>
            <family val="2"/>
          </rPr>
          <t>Grey Fields are Calculated  -</t>
        </r>
        <r>
          <rPr>
            <b/>
            <sz val="8"/>
            <color indexed="10"/>
            <rFont val="Tahoma"/>
            <family val="2"/>
          </rPr>
          <t xml:space="preserve"> DO NOT EDIT FORMULA</t>
        </r>
        <r>
          <rPr>
            <b/>
            <sz val="8"/>
            <color indexed="81"/>
            <rFont val="Tahoma"/>
            <family val="2"/>
          </rPr>
          <t xml:space="preserve">
</t>
        </r>
      </text>
    </comment>
    <comment ref="Q9" authorId="3" shapeId="0">
      <text>
        <r>
          <rPr>
            <b/>
            <sz val="8"/>
            <color indexed="81"/>
            <rFont val="Tahoma"/>
            <family val="2"/>
          </rPr>
          <t xml:space="preserve">Comment:
COMPENSATED FACULTY CONTRACT HOURS </t>
        </r>
        <r>
          <rPr>
            <sz val="8"/>
            <color indexed="81"/>
            <rFont val="Tahoma"/>
            <family val="2"/>
          </rPr>
          <t xml:space="preserve">Column “Q” is generally equal to Faculty Contract Hours in Column "O".  Column “O” will be less than “Q” when the instructor has waived compensation for the  assignment or for assignments which are compensated through a stipend.  Enter the compensated portion of the load for each course or assignment in “Q”.  If full compensation is waived, or the assignment was compensated through a stipend, enter zero (0).  Attach a signed Load Report and Compensation Agreement Form.
BASE your calculation of any OVERLOAD PAY on the final column "Comp. Faculty Hours".
In Summer Session courses Faculty may wish to waive full compensation (i.e. to teach a course on a prorated basis up to the maximum allowed summer contract hour load).  However the load generated from the courses cannot be prorated (see Section 11.3.1), only the compensation.  At the time of this memo (Jan 2012) summer courses were prorated for compensation on the basis of 7 students.  
For example, a 3 credit course with only two students would be listed normally for all columns except Q.  Column Q would show 3 compensated hours if 7 or more students are enrolled, or IF THE FACULTY AGREED TO PRORATE, then column Q would be 3*2/7 or two-sevenths of the three credits.  IF ALL COMPENSATION was waived, enter zero (0).
</t>
        </r>
      </text>
    </comment>
    <comment ref="Q10" authorId="3" shapeId="0">
      <text>
        <r>
          <rPr>
            <b/>
            <sz val="8"/>
            <color indexed="81"/>
            <rFont val="Tahoma"/>
            <family val="2"/>
          </rPr>
          <t xml:space="preserve">Comment:  </t>
        </r>
        <r>
          <rPr>
            <sz val="8"/>
            <color indexed="81"/>
            <rFont val="Tahoma"/>
            <family val="2"/>
          </rPr>
          <t>Since compensation is generally not waived the default formula sets column Q equal to colum O.  Cell Q10 would be "=O10"  OVERWRITE the contents of this cell as indicated on the signed Load Report and Compensation Agreemnt</t>
        </r>
        <r>
          <rPr>
            <sz val="8"/>
            <color indexed="81"/>
            <rFont val="Tahoma"/>
            <family val="2"/>
          </rPr>
          <t xml:space="preserve">
</t>
        </r>
      </text>
    </comment>
    <comment ref="A29" authorId="2" shapeId="0">
      <text>
        <r>
          <rPr>
            <b/>
            <sz val="8"/>
            <color indexed="81"/>
            <rFont val="Tahoma"/>
            <family val="2"/>
          </rPr>
          <t>Comments::
Subtotals calculate automatically, do not edit formulas</t>
        </r>
      </text>
    </comment>
    <comment ref="A31" authorId="2" shapeId="0">
      <text>
        <r>
          <rPr>
            <b/>
            <sz val="8"/>
            <color indexed="81"/>
            <rFont val="Tahoma"/>
            <family val="2"/>
          </rPr>
          <t xml:space="preserve">Comments: Release Time Appointments -
</t>
        </r>
        <r>
          <rPr>
            <sz val="8"/>
            <color indexed="81"/>
            <rFont val="Tahoma"/>
            <family val="2"/>
          </rPr>
          <t xml:space="preserve">List school chairs, activities that generate stipends, discretionary or grant based release time (those not defined by the contract).  
Attach the Faculty Workload Adjustment for Special Assignment form and/or the Load Report and Compensation Agreement as necessary
Activities that are compensated through a direct stipend are STILL converted to load for the purpose of Column "O", but must be entered with a "0" (zero) in Column "Q" </t>
        </r>
      </text>
    </comment>
    <comment ref="O32" authorId="0" shapeId="0">
      <text>
        <r>
          <rPr>
            <b/>
            <sz val="9"/>
            <color indexed="81"/>
            <rFont val="Tahoma"/>
            <family val="2"/>
          </rPr>
          <t xml:space="preserve">Comment: </t>
        </r>
        <r>
          <rPr>
            <sz val="9"/>
            <color indexed="81"/>
            <rFont val="Tahoma"/>
            <family val="2"/>
          </rPr>
          <t xml:space="preserve"> Enter the contract hour load generated, granted, or attributed to this apppoinment</t>
        </r>
        <r>
          <rPr>
            <sz val="9"/>
            <color indexed="81"/>
            <rFont val="Tahoma"/>
            <family val="2"/>
          </rPr>
          <t xml:space="preserve">
</t>
        </r>
      </text>
    </comment>
    <comment ref="Q32" authorId="0" shapeId="0">
      <text>
        <r>
          <rPr>
            <sz val="9"/>
            <color indexed="81"/>
            <rFont val="Tahoma"/>
            <family val="2"/>
          </rPr>
          <t>For 2012-2013, school chairs will receive both a "release time assignment"  and an "extra compensation assignment (stipend)".  Both assignments are entered on the Faculty Workload Adjustment form, and on the Faculty Load Report and the description of duties should be attached.
The Contract Hours for the Release Time Assignment (SCHOOL CHAIR) = 3 hours.  Enter this on the load report in the section for "Release Time appointments", and enter the assignment as "School Chair"   In the column for "Faculty Contract Hours" enter 3.  In the column for "Compensated Faculty Hours" also enter 3.  
The Contract Hours for the Extra Compensation Assignment (CHAIR STIPEND) = 3 hours.  Enter this on the load report in the section for "Release Time Assignments", and enter the assignment as "Chair Stipend"  In the column for "Faculty Contract Hours" enter 3.  In the column for "Compensated Faculty Hours" enter ZERO (you must delete the existing value and enter 0)  Note: This assignment is compensated by the stipend, not included with the normal load and/or overload.  BASE your calculation of any OVERLOAD PAY on the final column "Comp. Faculty Hours".
Based on 2012-2013 rates, the stipend amount would be entered on the Workload Adjustment Form as  "$872 per hour. Total compensation will be $2,616.00."
This amount can be payed to the faculty member using a standard payroll authorization.</t>
        </r>
      </text>
    </comment>
    <comment ref="O38" authorId="2" shapeId="0">
      <text>
        <r>
          <rPr>
            <b/>
            <sz val="8"/>
            <color indexed="81"/>
            <rFont val="Tahoma"/>
            <family val="2"/>
          </rPr>
          <t xml:space="preserve">Comments:
THIS NUMBER WILL BE TRANSFERED TO THE SEMESTER SUMMARY SHEET 
</t>
        </r>
      </text>
    </comment>
    <comment ref="P38" authorId="2" shapeId="0">
      <text>
        <r>
          <rPr>
            <b/>
            <sz val="8"/>
            <color indexed="81"/>
            <rFont val="Tahoma"/>
            <family val="2"/>
          </rPr>
          <t>Comments::
Transferred to the semester summary sheet</t>
        </r>
      </text>
    </comment>
    <comment ref="O41" authorId="0" shapeId="0">
      <text>
        <r>
          <rPr>
            <b/>
            <sz val="9"/>
            <color indexed="81"/>
            <rFont val="Tahoma"/>
            <family val="2"/>
          </rPr>
          <t xml:space="preserve">Comments: </t>
        </r>
        <r>
          <rPr>
            <sz val="9"/>
            <color indexed="81"/>
            <rFont val="Tahoma"/>
            <family val="2"/>
          </rPr>
          <t xml:space="preserve">Enter the value from the Fall load Report to generate a total for the year.  If this is a fall load sheet you can ignore this section.  Thanks Laura for the good idea.
</t>
        </r>
      </text>
    </comment>
  </commentList>
</comments>
</file>

<file path=xl/comments18.xml><?xml version="1.0" encoding="utf-8"?>
<comments xmlns="http://schemas.openxmlformats.org/spreadsheetml/2006/main">
  <authors>
    <author>dmyton</author>
    <author>Directions:</author>
    <author>Comments:</author>
    <author>david myton</author>
  </authors>
  <commentList>
    <comment ref="C2" authorId="0" shapeId="0">
      <text>
        <r>
          <rPr>
            <b/>
            <sz val="8"/>
            <color indexed="81"/>
            <rFont val="Tahoma"/>
            <family val="2"/>
          </rPr>
          <t>info:</t>
        </r>
        <r>
          <rPr>
            <sz val="8"/>
            <color indexed="81"/>
            <rFont val="Tahoma"/>
            <family val="2"/>
          </rPr>
          <t xml:space="preserve">
enter the faculty or adjunct name  in Cell C2 - Some find it helpful to Rename the TAB to match the faculty/adjunct name as well.
Since the SUMMARY sheet draws the name from Cell C2, it is necessary to type the name into C2 - it will run across the others columns as needed</t>
        </r>
      </text>
    </comment>
    <comment ref="C3" authorId="0" shapeId="0">
      <text>
        <r>
          <rPr>
            <b/>
            <sz val="8"/>
            <color indexed="81"/>
            <rFont val="Tahoma"/>
            <family val="2"/>
          </rPr>
          <t>info:</t>
        </r>
        <r>
          <rPr>
            <sz val="8"/>
            <color indexed="81"/>
            <rFont val="Tahoma"/>
            <family val="2"/>
          </rPr>
          <t xml:space="preserve">
Enter the college name starting in box C3</t>
        </r>
      </text>
    </comment>
    <comment ref="C4" authorId="0" shapeId="0">
      <text>
        <r>
          <rPr>
            <b/>
            <sz val="8"/>
            <color indexed="81"/>
            <rFont val="Tahoma"/>
            <family val="2"/>
          </rPr>
          <t>info:</t>
        </r>
        <r>
          <rPr>
            <sz val="8"/>
            <color indexed="81"/>
            <rFont val="Tahoma"/>
            <family val="2"/>
          </rPr>
          <t xml:space="preserve">
Enter the department starting in box C4
</t>
        </r>
      </text>
    </comment>
    <comment ref="C5" authorId="0" shapeId="0">
      <text>
        <r>
          <rPr>
            <b/>
            <sz val="8"/>
            <color indexed="81"/>
            <rFont val="Tahoma"/>
            <family val="2"/>
          </rPr>
          <t>info:</t>
        </r>
        <r>
          <rPr>
            <sz val="8"/>
            <color indexed="81"/>
            <rFont val="Tahoma"/>
            <family val="2"/>
          </rPr>
          <t xml:space="preserve">
Enter the Semester starting in box C5
</t>
        </r>
      </text>
    </comment>
    <comment ref="C6" authorId="0" shapeId="0">
      <text>
        <r>
          <rPr>
            <b/>
            <sz val="8"/>
            <color indexed="81"/>
            <rFont val="Tahoma"/>
            <family val="2"/>
          </rPr>
          <t>info:</t>
        </r>
        <r>
          <rPr>
            <sz val="8"/>
            <color indexed="81"/>
            <rFont val="Tahoma"/>
            <family val="2"/>
          </rPr>
          <t xml:space="preserve">
Cell C6
Enter "Faculty" for faculty 
Enter "Adjunct" for adjuncts
Enter "Dean" for dean-type administrators 
Since the SUMMARY sheet draws the status indicator from this field it is important that it be typed as indicated
</t>
        </r>
      </text>
    </comment>
    <comment ref="C8" authorId="1" shapeId="0">
      <text>
        <r>
          <rPr>
            <sz val="8"/>
            <color indexed="81"/>
            <rFont val="Tahoma"/>
            <family val="2"/>
          </rPr>
          <t>Directions::
Enter EITHER in the columns for Classes OR for the Columns J-K-L labeled Intern/Practicum but NOT BOTH
The entries for 'classes' must match the catalog entry listing hours for lecture and lab.  Enter the values as listed in the catalog or most recent approved curriculum change documents.
Note: Deans have requested that Lecture and Labs be listed as separate line items.  Example: Line 3 (BIOL 107) should be listed as two separate line items if the instructor is infact teaching both lecture and a lab section.  This should match how these courses are listed in banner.</t>
        </r>
      </text>
    </comment>
    <comment ref="L8" authorId="1" shapeId="0">
      <text>
        <r>
          <rPr>
            <b/>
            <sz val="8"/>
            <color indexed="81"/>
            <rFont val="Tahoma"/>
            <family val="2"/>
          </rPr>
          <t>Directions::</t>
        </r>
        <r>
          <rPr>
            <sz val="8"/>
            <color indexed="81"/>
            <rFont val="Tahoma"/>
            <family val="2"/>
          </rPr>
          <t xml:space="preserve">
Enter</t>
        </r>
        <r>
          <rPr>
            <sz val="8"/>
            <color indexed="10"/>
            <rFont val="Tahoma"/>
            <family val="2"/>
          </rPr>
          <t xml:space="preserve"> EITHER </t>
        </r>
        <r>
          <rPr>
            <sz val="8"/>
            <color indexed="81"/>
            <rFont val="Tahoma"/>
            <family val="2"/>
          </rPr>
          <t xml:space="preserve">in the columns for Classes OR for the Columns labeled Intern/Practicum. 
</t>
        </r>
        <r>
          <rPr>
            <sz val="8"/>
            <color indexed="10"/>
            <rFont val="Tahoma"/>
            <family val="2"/>
          </rPr>
          <t>NOT BOTH
Preparation/Placement time, evaluation time, and class time will be determined for the course, not for the instructor assigned the course.  The immediate supervisor will consult with faculty members qualified to teach each course to determine the time factors for the course.</t>
        </r>
      </text>
    </comment>
    <comment ref="A9" authorId="0" shapeId="0">
      <text>
        <r>
          <rPr>
            <sz val="8"/>
            <color indexed="81"/>
            <rFont val="Tahoma"/>
            <family val="2"/>
          </rPr>
          <t>Directions:
Enter teaching and release assignments that are contract-driven.  Note: Deans have requested that Lectures and separate sections of lectures as well as labs be listed separately (see sample).  This will mimic the way courses are entered into Banner and Anchor Access and will assist in tracking which professors are teaching courses more effectively.
Entering the catalog text 
e.g. BIOL131 (3,3) 4
helps with confirming the entries for columns B-C-D when reviewing the report
Enter   No calculations are performed on the cells in this column.</t>
        </r>
      </text>
    </comment>
    <comment ref="B9" authorId="2" shapeId="0">
      <text>
        <r>
          <rPr>
            <b/>
            <sz val="8"/>
            <color indexed="81"/>
            <rFont val="Tahoma"/>
            <family val="2"/>
          </rPr>
          <t>Comments::
Section 11.3.1 Lecture Hrs</t>
        </r>
        <r>
          <rPr>
            <b/>
            <sz val="8"/>
            <color indexed="10"/>
            <rFont val="Tahoma"/>
            <family val="2"/>
          </rPr>
          <t xml:space="preserve"> - enter values from the catalog description</t>
        </r>
        <r>
          <rPr>
            <sz val="8"/>
            <color indexed="81"/>
            <rFont val="Tahoma"/>
            <family val="2"/>
          </rPr>
          <t xml:space="preserve">  or other contract driven assignments (lab coordinator, Athletic Trainer, ect)
</t>
        </r>
        <r>
          <rPr>
            <b/>
            <sz val="8"/>
            <color indexed="81"/>
            <rFont val="Tahoma"/>
            <family val="2"/>
          </rPr>
          <t>Enter values for this column only if the entry is a lecture course or contract driven assignment</t>
        </r>
        <r>
          <rPr>
            <sz val="8"/>
            <color indexed="81"/>
            <rFont val="Tahoma"/>
            <family val="2"/>
          </rPr>
          <t xml:space="preserve">
Lectures and labs may be entered separately or together - see SAMPLE for examples of this
CH116 Gen Chem II (3,3) 4 
- this course has 3 lecture hours per week during the entire semester.  Enter 3 in this example if the instructor is only teaching the lecture, enter 4 if they are teaching the lecture and its ONLY lab and where the enrollments in each are identical.   Enter the lecture and lab sections </t>
        </r>
        <r>
          <rPr>
            <b/>
            <sz val="8"/>
            <color indexed="81"/>
            <rFont val="Tahoma"/>
            <family val="2"/>
          </rPr>
          <t>separately</t>
        </r>
        <r>
          <rPr>
            <sz val="8"/>
            <color indexed="81"/>
            <rFont val="Tahoma"/>
            <family val="2"/>
          </rPr>
          <t xml:space="preserve"> when more than one lab section are assigned since their enrollments may differ by section.
Load cannot be prorated based on the definition from 11.3.1, and maximum loads are capped at 18 contract hours per semester and 32 contract hours for the academic year based on 11.3.2 
Summer load limits are capped at 1.34 credits per week of instruction in 7.4.2 (e.g. a 4-credit course must be distributed across at least a 3-week instructional period to fall below the cap 4/3=1.333)
</t>
        </r>
      </text>
    </comment>
    <comment ref="C9" authorId="2" shapeId="0">
      <text>
        <r>
          <rPr>
            <b/>
            <sz val="8"/>
            <color indexed="81"/>
            <rFont val="Tahoma"/>
            <family val="2"/>
          </rPr>
          <t xml:space="preserve">Comments::
Lab hrs - </t>
        </r>
        <r>
          <rPr>
            <b/>
            <sz val="8"/>
            <color indexed="10"/>
            <rFont val="Tahoma"/>
            <family val="2"/>
          </rPr>
          <t>enter values based on catalog description for the number of hours in lab per week</t>
        </r>
        <r>
          <rPr>
            <sz val="8"/>
            <color indexed="81"/>
            <rFont val="Tahoma"/>
            <family val="2"/>
          </rPr>
          <t xml:space="preserve"> 
CH116 Gen Chem II (3,3) 4 - this course meets in lab for  3 lab.  </t>
        </r>
        <r>
          <rPr>
            <sz val="8"/>
            <color indexed="12"/>
            <rFont val="Tahoma"/>
            <family val="2"/>
          </rPr>
          <t>The 2/3 conversion is handled late</t>
        </r>
        <r>
          <rPr>
            <sz val="8"/>
            <color indexed="81"/>
            <rFont val="Tahoma"/>
            <family val="2"/>
          </rPr>
          <t xml:space="preserve">r - enter catalog/curriculum-approved number of lab hours each week.  Enter 3 in this example. 
</t>
        </r>
        <r>
          <rPr>
            <b/>
            <sz val="8"/>
            <color indexed="81"/>
            <rFont val="Tahoma"/>
            <family val="2"/>
          </rPr>
          <t>Enter in this column only if the entry is a laboratory course</t>
        </r>
        <r>
          <rPr>
            <sz val="8"/>
            <color indexed="81"/>
            <rFont val="Tahoma"/>
            <family val="2"/>
          </rPr>
          <t xml:space="preserve">
</t>
        </r>
        <r>
          <rPr>
            <b/>
            <sz val="8"/>
            <color indexed="12"/>
            <rFont val="Tahoma"/>
            <family val="2"/>
          </rPr>
          <t>Section 11.3.1</t>
        </r>
        <r>
          <rPr>
            <b/>
            <sz val="8"/>
            <color indexed="81"/>
            <rFont val="Tahoma"/>
            <family val="2"/>
          </rPr>
          <t xml:space="preserve">
</t>
        </r>
        <r>
          <rPr>
            <sz val="8"/>
            <color indexed="81"/>
            <rFont val="Tahoma"/>
            <family val="2"/>
          </rPr>
          <t>Note: 3 hrs in lab = 2 faculty contract hours and 2 hrs in lab = 1.33 faculty contract hours.  This scaling factor is used in calculating the Facutly contract hours.  
Note that in either case the lab counts 1 hour for student credit hour productionsince the catalog indicated this is a 4 credit course, and three of the credits are in lecture.  Thus there is one SCH generated per student per lab in this case.</t>
        </r>
      </text>
    </comment>
    <comment ref="D9" authorId="2" shapeId="0">
      <text>
        <r>
          <rPr>
            <b/>
            <sz val="8"/>
            <color indexed="81"/>
            <rFont val="Tahoma"/>
            <family val="2"/>
          </rPr>
          <t xml:space="preserve">Comments::
Credit Hours - </t>
        </r>
        <r>
          <rPr>
            <sz val="8"/>
            <color indexed="81"/>
            <rFont val="Tahoma"/>
            <family val="2"/>
          </rPr>
          <t xml:space="preserve">  This is the number of credit hours the student registers for based on the catalog description.  This number is used to calculate SCH.   For independent study, internships and practicum: the number of credits is still the number of credits the student registers in, irrespective of the faculty load.    Do not make an entry for contract defined tasks like Lab coordinator and athletic training since they do not contribute to student SCH
For example  CH116 Gen Chem II (3,3) 4 - the student enrolls in a 4 credit class - 3 credits from lecture 1 credit from lab.  ENTER 3 for a lecture  OR 1 for a lab based on this example.
</t>
        </r>
        <r>
          <rPr>
            <b/>
            <sz val="8"/>
            <color indexed="81"/>
            <rFont val="Tahoma"/>
            <family val="2"/>
          </rPr>
          <t xml:space="preserve">If the lecture and a single section of lab are listed together the credits may be combined and the SCH column could indicate 4.  </t>
        </r>
        <r>
          <rPr>
            <sz val="8"/>
            <color indexed="81"/>
            <rFont val="Tahoma"/>
            <family val="2"/>
          </rPr>
          <t xml:space="preserve">For a practicum/internship enter the number of credits the student will recieve/register for to take the course.
</t>
        </r>
      </text>
    </comment>
    <comment ref="E9" authorId="0" shapeId="0">
      <text>
        <r>
          <rPr>
            <b/>
            <sz val="8"/>
            <color indexed="81"/>
            <rFont val="Tahoma"/>
            <family val="2"/>
          </rPr>
          <t>Comment:</t>
        </r>
        <r>
          <rPr>
            <sz val="8"/>
            <color indexed="81"/>
            <rFont val="Tahoma"/>
            <family val="2"/>
          </rPr>
          <t xml:space="preserve">
Use the official enrollment for the semester set at the add/drop deadline</t>
        </r>
      </text>
    </comment>
    <comment ref="F9" authorId="2" shapeId="0">
      <text>
        <r>
          <rPr>
            <sz val="8"/>
            <color indexed="81"/>
            <rFont val="Tahoma"/>
            <family val="2"/>
          </rPr>
          <t>Comments: 
Preps - 
Enter as per Section 11.3.7 and 11.3.10.1.  Each full lecture course counts as 1 prep,  0.5 prep is credited for each separate lab title.   Internships/Practicum are 0.5 prep per course (multiple sections for variable credit do not generate additional preps).  Each separate recreation activity course should be counted as 0.33 preps.
If a faculty teaches 2 sections of BL109 lab they have 0.5 prep.  If they teach two BL109 labs and one BL110 lab they earn 0.5 prep for each course, 1.0 prep total from these labs.
NOTE: for team-taught courses/labs adjust the # of preps similarly (for example if a 50:50 team taught course each faculty recieves 0.5 prep).  There should be no proration of preps for other reasons.</t>
        </r>
        <r>
          <rPr>
            <b/>
            <sz val="8"/>
            <color indexed="81"/>
            <rFont val="Tahoma"/>
            <family val="2"/>
          </rPr>
          <t xml:space="preserve">
</t>
        </r>
        <r>
          <rPr>
            <sz val="8"/>
            <color indexed="81"/>
            <rFont val="Tahoma"/>
            <family val="2"/>
          </rPr>
          <t xml:space="preserve">
</t>
        </r>
      </text>
    </comment>
    <comment ref="G9" authorId="2" shapeId="0">
      <text>
        <r>
          <rPr>
            <b/>
            <sz val="8"/>
            <color indexed="81"/>
            <rFont val="Tahoma"/>
            <family val="2"/>
          </rPr>
          <t xml:space="preserve">Comments::
</t>
        </r>
        <r>
          <rPr>
            <b/>
            <sz val="8"/>
            <color indexed="12"/>
            <rFont val="Tahoma"/>
            <family val="2"/>
          </rPr>
          <t>Default value 1.0 for undergraduate courses.</t>
        </r>
        <r>
          <rPr>
            <b/>
            <sz val="8"/>
            <color indexed="81"/>
            <rFont val="Tahoma"/>
            <family val="2"/>
          </rPr>
          <t xml:space="preserve">
</t>
        </r>
        <r>
          <rPr>
            <sz val="8"/>
            <color indexed="81"/>
            <rFont val="Tahoma"/>
            <family val="2"/>
          </rPr>
          <t xml:space="preserve">Graduate course multiplier is </t>
        </r>
        <r>
          <rPr>
            <b/>
            <sz val="8"/>
            <color indexed="10"/>
            <rFont val="Tahoma"/>
            <family val="2"/>
          </rPr>
          <t>1.333</t>
        </r>
        <r>
          <rPr>
            <sz val="8"/>
            <color indexed="81"/>
            <rFont val="Tahoma"/>
            <family val="2"/>
          </rPr>
          <t xml:space="preserve"> if a course is contains graduate students taught at the 500, 600 or higher level.  Enter </t>
        </r>
        <r>
          <rPr>
            <b/>
            <sz val="8"/>
            <color indexed="10"/>
            <rFont val="Tahoma"/>
            <family val="2"/>
          </rPr>
          <t>1.333</t>
        </r>
        <r>
          <rPr>
            <sz val="8"/>
            <color indexed="81"/>
            <rFont val="Tahoma"/>
            <family val="2"/>
          </rPr>
          <t xml:space="preserve"> in these cases.  Note the full 3 decimal places may not show in the display but the calculation will be correct
</t>
        </r>
        <r>
          <rPr>
            <sz val="8"/>
            <color indexed="12"/>
            <rFont val="Tahoma"/>
            <family val="2"/>
          </rPr>
          <t>See Section 11.3.1  of the Faculty Agreement</t>
        </r>
      </text>
    </comment>
    <comment ref="H9" authorId="2" shapeId="0">
      <text>
        <r>
          <rPr>
            <b/>
            <sz val="8"/>
            <color indexed="81"/>
            <rFont val="Tahoma"/>
            <family val="2"/>
          </rPr>
          <t xml:space="preserve">Comments:
Team-Taught factor: </t>
        </r>
        <r>
          <rPr>
            <sz val="8"/>
            <color indexed="81"/>
            <rFont val="Tahoma"/>
            <family val="2"/>
          </rPr>
          <t xml:space="preserve">- 
</t>
        </r>
        <r>
          <rPr>
            <sz val="8"/>
            <color indexed="12"/>
            <rFont val="Tahoma"/>
            <family val="2"/>
          </rPr>
          <t xml:space="preserve">DEFAULT VALUE 1.00
For accuracy please enter decimal numbers as the proper fraction.  For example enter the formula =1/3 rather than .33 for a one-third load.  This will reduce round-off errors.
PLEASE note in team teaching the other team members - use the extra space in column A after the classes are listed to make annotations </t>
        </r>
        <r>
          <rPr>
            <sz val="8"/>
            <color indexed="81"/>
            <rFont val="Tahoma"/>
            <family val="2"/>
          </rPr>
          <t xml:space="preserve">
</t>
        </r>
        <r>
          <rPr>
            <b/>
            <sz val="8"/>
            <color indexed="81"/>
            <rFont val="Tahoma"/>
            <family val="2"/>
          </rPr>
          <t xml:space="preserve">Section 11.8 </t>
        </r>
        <r>
          <rPr>
            <sz val="8"/>
            <color indexed="81"/>
            <rFont val="Tahoma"/>
            <family val="2"/>
          </rPr>
          <t xml:space="preserve">
Enter a decimal fraction from 0 to 1.000 based on percentage of course taught by this instructor.   For example a team-taught course with two faculty contributing equally enter 0.50, if this instructor teaches 1/3 of the class enter 0.333333333333333, or more simply =1/3.
Student credit hours (SCH) will be adjusted by this factor as well so that both faculty are attributed with a proportion of the total SCH
</t>
        </r>
        <r>
          <rPr>
            <b/>
            <sz val="8"/>
            <color indexed="81"/>
            <rFont val="Tahoma"/>
            <family val="2"/>
          </rPr>
          <t xml:space="preserve">
Confirm that the sum total of the team-taught factors for all instructors for the course adds to 1.00000</t>
        </r>
      </text>
    </comment>
    <comment ref="I9" authorId="2" shapeId="0">
      <text>
        <r>
          <rPr>
            <b/>
            <sz val="8"/>
            <color indexed="81"/>
            <rFont val="Tahoma"/>
            <family val="2"/>
          </rPr>
          <t xml:space="preserve">Comments:  
"Applies to independent study courses only as defined in the university catalog description" See Section 11.9
</t>
        </r>
        <r>
          <rPr>
            <b/>
            <sz val="8"/>
            <color indexed="12"/>
            <rFont val="Tahoma"/>
            <family val="2"/>
          </rPr>
          <t>Default value = 1</t>
        </r>
        <r>
          <rPr>
            <b/>
            <sz val="8"/>
            <color indexed="81"/>
            <rFont val="Tahoma"/>
            <family val="2"/>
          </rPr>
          <t xml:space="preserve">
Pro-rated factor: </t>
        </r>
        <r>
          <rPr>
            <sz val="8"/>
            <color indexed="81"/>
            <rFont val="Tahoma"/>
            <family val="2"/>
          </rPr>
          <t xml:space="preserve">- enter a decimal from 0 to 1.000 based on  enrollment less than 10.  A course with 3 students may be prorated as 3/10 or 0.300.
This column applies only to courses defined as independent study, research seminars, and directed topics classes typically numbered 290, 390 490. Confirm each course by the catalog entry.
SCH are not reduced based on this formula
</t>
        </r>
        <r>
          <rPr>
            <b/>
            <sz val="8"/>
            <color indexed="81"/>
            <rFont val="Tahoma"/>
            <family val="2"/>
          </rPr>
          <t xml:space="preserve">
</t>
        </r>
      </text>
    </comment>
    <comment ref="J9" authorId="2" shapeId="0">
      <text>
        <r>
          <rPr>
            <b/>
            <sz val="8"/>
            <color indexed="81"/>
            <rFont val="Tahoma"/>
            <family val="2"/>
          </rPr>
          <t xml:space="preserve">Comments::
Section 11.3.10.1
</t>
        </r>
        <r>
          <rPr>
            <sz val="8"/>
            <color indexed="81"/>
            <rFont val="Tahoma"/>
            <family val="2"/>
          </rPr>
          <t>The number of hours per student needed for the faculty member to prepare for the internship.  Enter the number of hours directly.
Based on a negotiated time between faculty teaching the course and the Dean.  Keep documentation with load reports.</t>
        </r>
      </text>
    </comment>
    <comment ref="K9" authorId="2" shapeId="0">
      <text>
        <r>
          <rPr>
            <b/>
            <sz val="8"/>
            <color indexed="81"/>
            <rFont val="Tahoma"/>
            <family val="2"/>
          </rPr>
          <t xml:space="preserve">Comments::
Section 11.3.10.1
</t>
        </r>
        <r>
          <rPr>
            <sz val="8"/>
            <color indexed="81"/>
            <rFont val="Tahoma"/>
            <family val="2"/>
          </rPr>
          <t>Hours of direct instruction associated with the internship/practicum.  Enter number of hours directly from agreement between faculty and dean.</t>
        </r>
      </text>
    </comment>
    <comment ref="L9" authorId="2" shapeId="0">
      <text>
        <r>
          <rPr>
            <b/>
            <sz val="8"/>
            <color indexed="81"/>
            <rFont val="Tahoma"/>
            <family val="2"/>
          </rPr>
          <t xml:space="preserve">Comments::
Section 11.3.10.1
</t>
        </r>
        <r>
          <rPr>
            <sz val="8"/>
            <color indexed="81"/>
            <rFont val="Tahoma"/>
            <family val="2"/>
          </rPr>
          <t>The number of hours needed by the faculty to evaluate the work of EACH student.  Enter the hours directly from the agreement between the faculty and the dean.</t>
        </r>
      </text>
    </comment>
    <comment ref="M9" authorId="2" shapeId="0">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Section 11.7.1 and 11.7.3</t>
        </r>
        <r>
          <rPr>
            <sz val="8"/>
            <color indexed="81"/>
            <rFont val="Tahoma"/>
            <family val="2"/>
          </rPr>
          <t xml:space="preserve">
</t>
        </r>
      </text>
    </comment>
    <comment ref="N9" authorId="2" shapeId="0">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 xml:space="preserve">Section 11.7.1 and 11.7.4
</t>
        </r>
        <r>
          <rPr>
            <sz val="8"/>
            <color indexed="81"/>
            <rFont val="Tahoma"/>
            <family val="2"/>
          </rPr>
          <t xml:space="preserve">
</t>
        </r>
      </text>
    </comment>
    <comment ref="O9" authorId="2" shapeId="0">
      <text>
        <r>
          <rPr>
            <b/>
            <sz val="8"/>
            <color indexed="81"/>
            <rFont val="Tahoma"/>
            <family val="2"/>
          </rPr>
          <t>Comments::
Calculated -</t>
        </r>
        <r>
          <rPr>
            <b/>
            <sz val="8"/>
            <color indexed="10"/>
            <rFont val="Tahoma"/>
            <family val="2"/>
          </rPr>
          <t xml:space="preserve"> DO NOT EDIT FORMULA</t>
        </r>
      </text>
    </comment>
    <comment ref="P9" authorId="2" shapeId="0">
      <text>
        <r>
          <rPr>
            <b/>
            <sz val="8"/>
            <color indexed="81"/>
            <rFont val="Tahoma"/>
            <family val="2"/>
          </rPr>
          <t>Grey Fields are Calculated  -</t>
        </r>
        <r>
          <rPr>
            <b/>
            <sz val="8"/>
            <color indexed="10"/>
            <rFont val="Tahoma"/>
            <family val="2"/>
          </rPr>
          <t xml:space="preserve"> DO NOT EDIT FORMULA</t>
        </r>
        <r>
          <rPr>
            <b/>
            <sz val="8"/>
            <color indexed="81"/>
            <rFont val="Tahoma"/>
            <family val="2"/>
          </rPr>
          <t xml:space="preserve">
</t>
        </r>
      </text>
    </comment>
    <comment ref="Q9" authorId="3" shapeId="0">
      <text>
        <r>
          <rPr>
            <b/>
            <sz val="8"/>
            <color indexed="81"/>
            <rFont val="Tahoma"/>
            <family val="2"/>
          </rPr>
          <t xml:space="preserve">Comment:
COMPENSATED FACULTY CONTRACT HOURS </t>
        </r>
        <r>
          <rPr>
            <sz val="8"/>
            <color indexed="81"/>
            <rFont val="Tahoma"/>
            <family val="2"/>
          </rPr>
          <t xml:space="preserve">Column “Q” is generally equal to Faculty Contract Hours in Column "O".  Column “O” will be less than “Q” when the instructor has waived compensation for the  assignment or for assignments which are compensated through a stipend.  Enter the compensated portion of the load for each course or assignment in “Q”.  If full compensation is waived, or the assignment was compensated through a stipend, enter zero (0).  Attach a signed Load Report and Compensation Agreement Form.
BASE your calculation of any OVERLOAD PAY on the final column "Comp. Faculty Hours".
In Summer Session courses Faculty may wish to waive full compensation (i.e. to teach a course on a prorated basis up to the maximum allowed summer contract hour load).  However the load generated from the courses cannot be prorated (see Section 11.3.1), only the compensation.  At the time of this memo (Jan 2012) summer courses were prorated for compensation on the basis of 7 students.  
For example, a 3 credit course with only two students would be listed normally for all columns except Q.  Column Q would show 3 compensated hours if 7 or more students are enrolled, or IF THE FACULTY AGREED TO PRORATE, then column Q would be 3*2/7 or two-sevenths of the three credits.  IF ALL COMPENSATION was waived, enter zero (0).
</t>
        </r>
      </text>
    </comment>
    <comment ref="Q10" authorId="3" shapeId="0">
      <text>
        <r>
          <rPr>
            <b/>
            <sz val="8"/>
            <color indexed="81"/>
            <rFont val="Tahoma"/>
            <family val="2"/>
          </rPr>
          <t xml:space="preserve">Comment:  </t>
        </r>
        <r>
          <rPr>
            <sz val="8"/>
            <color indexed="81"/>
            <rFont val="Tahoma"/>
            <family val="2"/>
          </rPr>
          <t>Since compensation is generally not waived the default formula sets column Q equal to colum O.  Cell Q10 would be "=O10"  OVERWRITE the contents of this cell as indicated on the signed Load Report and Compensation Agreemnt</t>
        </r>
        <r>
          <rPr>
            <sz val="8"/>
            <color indexed="81"/>
            <rFont val="Tahoma"/>
            <family val="2"/>
          </rPr>
          <t xml:space="preserve">
</t>
        </r>
      </text>
    </comment>
    <comment ref="A29" authorId="2" shapeId="0">
      <text>
        <r>
          <rPr>
            <b/>
            <sz val="8"/>
            <color indexed="81"/>
            <rFont val="Tahoma"/>
            <family val="2"/>
          </rPr>
          <t>Comments::
Subtotals calculate automatically, do not edit formulas</t>
        </r>
      </text>
    </comment>
    <comment ref="A31" authorId="2" shapeId="0">
      <text>
        <r>
          <rPr>
            <b/>
            <sz val="8"/>
            <color indexed="81"/>
            <rFont val="Tahoma"/>
            <family val="2"/>
          </rPr>
          <t xml:space="preserve">Comments: Release Time Appointments -
</t>
        </r>
        <r>
          <rPr>
            <sz val="8"/>
            <color indexed="81"/>
            <rFont val="Tahoma"/>
            <family val="2"/>
          </rPr>
          <t xml:space="preserve">List school chairs, activities that generate stipends, discretionary or grant based release time (those not defined by the contract).  
Attach the Faculty Workload Adjustment for Special Assignment form and/or the Load Report and Compensation Agreement as necessary
Activities that are compensated through a direct stipend are STILL converted to load for the purpose of Column "O", but must be entered with a "0" (zero) in Column "Q" </t>
        </r>
      </text>
    </comment>
    <comment ref="O32" authorId="0" shapeId="0">
      <text>
        <r>
          <rPr>
            <b/>
            <sz val="9"/>
            <color indexed="81"/>
            <rFont val="Tahoma"/>
            <family val="2"/>
          </rPr>
          <t xml:space="preserve">Comment: </t>
        </r>
        <r>
          <rPr>
            <sz val="9"/>
            <color indexed="81"/>
            <rFont val="Tahoma"/>
            <family val="2"/>
          </rPr>
          <t xml:space="preserve"> Enter the contract hour load generated, granted, or attributed to this apppoinment</t>
        </r>
        <r>
          <rPr>
            <sz val="9"/>
            <color indexed="81"/>
            <rFont val="Tahoma"/>
            <family val="2"/>
          </rPr>
          <t xml:space="preserve">
</t>
        </r>
      </text>
    </comment>
    <comment ref="Q32" authorId="0" shapeId="0">
      <text>
        <r>
          <rPr>
            <sz val="9"/>
            <color indexed="81"/>
            <rFont val="Tahoma"/>
            <family val="2"/>
          </rPr>
          <t>For 2012-2013, school chairs will receive both a "release time assignment"  and an "extra compensation assignment (stipend)".  Both assignments are entered on the Faculty Workload Adjustment form, and on the Faculty Load Report and the description of duties should be attached.
The Contract Hours for the Release Time Assignment (SCHOOL CHAIR) = 3 hours.  Enter this on the load report in the section for "Release Time appointments", and enter the assignment as "School Chair"   In the column for "Faculty Contract Hours" enter 3.  In the column for "Compensated Faculty Hours" also enter 3.  
The Contract Hours for the Extra Compensation Assignment (CHAIR STIPEND) = 3 hours.  Enter this on the load report in the section for "Release Time Assignments", and enter the assignment as "Chair Stipend"  In the column for "Faculty Contract Hours" enter 3.  In the column for "Compensated Faculty Hours" enter ZERO (you must delete the existing value and enter 0)  Note: This assignment is compensated by the stipend, not included with the normal load and/or overload.  BASE your calculation of any OVERLOAD PAY on the final column "Comp. Faculty Hours".
Based on 2012-2013 rates, the stipend amount would be entered on the Workload Adjustment Form as  "$872 per hour. Total compensation will be $2,616.00."
This amount can be payed to the faculty member using a standard payroll authorization.</t>
        </r>
      </text>
    </comment>
    <comment ref="O38" authorId="2" shapeId="0">
      <text>
        <r>
          <rPr>
            <b/>
            <sz val="8"/>
            <color indexed="81"/>
            <rFont val="Tahoma"/>
            <family val="2"/>
          </rPr>
          <t xml:space="preserve">Comments:
THIS NUMBER WILL BE TRANSFERED TO THE SEMESTER SUMMARY SHEET 
</t>
        </r>
      </text>
    </comment>
    <comment ref="P38" authorId="2" shapeId="0">
      <text>
        <r>
          <rPr>
            <b/>
            <sz val="8"/>
            <color indexed="81"/>
            <rFont val="Tahoma"/>
            <family val="2"/>
          </rPr>
          <t>Comments::
Transferred to the semester summary sheet</t>
        </r>
      </text>
    </comment>
    <comment ref="O41" authorId="0" shapeId="0">
      <text>
        <r>
          <rPr>
            <b/>
            <sz val="9"/>
            <color indexed="81"/>
            <rFont val="Tahoma"/>
            <family val="2"/>
          </rPr>
          <t xml:space="preserve">Comments: </t>
        </r>
        <r>
          <rPr>
            <sz val="9"/>
            <color indexed="81"/>
            <rFont val="Tahoma"/>
            <family val="2"/>
          </rPr>
          <t xml:space="preserve">Enter the value from the Fall load Report to generate a total for the year.  If this is a fall load sheet you can ignore this section.  Thanks Laura for the good idea.
</t>
        </r>
      </text>
    </comment>
  </commentList>
</comments>
</file>

<file path=xl/comments19.xml><?xml version="1.0" encoding="utf-8"?>
<comments xmlns="http://schemas.openxmlformats.org/spreadsheetml/2006/main">
  <authors>
    <author>dmyton</author>
    <author>Directions:</author>
    <author>Comments:</author>
    <author>david myton</author>
  </authors>
  <commentList>
    <comment ref="C2" authorId="0" shapeId="0">
      <text>
        <r>
          <rPr>
            <b/>
            <sz val="8"/>
            <color indexed="81"/>
            <rFont val="Tahoma"/>
            <family val="2"/>
          </rPr>
          <t>info:</t>
        </r>
        <r>
          <rPr>
            <sz val="8"/>
            <color indexed="81"/>
            <rFont val="Tahoma"/>
            <family val="2"/>
          </rPr>
          <t xml:space="preserve">
enter the faculty or adjunct name  in Cell C2 - Some find it helpful to Rename the TAB to match the faculty/adjunct name as well.
Since the SUMMARY sheet draws the name from Cell C2, it is necessary to type the name into C2 - it will run across the others columns as needed</t>
        </r>
      </text>
    </comment>
    <comment ref="C3" authorId="0" shapeId="0">
      <text>
        <r>
          <rPr>
            <b/>
            <sz val="8"/>
            <color indexed="81"/>
            <rFont val="Tahoma"/>
            <family val="2"/>
          </rPr>
          <t>info:</t>
        </r>
        <r>
          <rPr>
            <sz val="8"/>
            <color indexed="81"/>
            <rFont val="Tahoma"/>
            <family val="2"/>
          </rPr>
          <t xml:space="preserve">
Enter the college name starting in box C3</t>
        </r>
      </text>
    </comment>
    <comment ref="C4" authorId="0" shapeId="0">
      <text>
        <r>
          <rPr>
            <b/>
            <sz val="8"/>
            <color indexed="81"/>
            <rFont val="Tahoma"/>
            <family val="2"/>
          </rPr>
          <t>info:</t>
        </r>
        <r>
          <rPr>
            <sz val="8"/>
            <color indexed="81"/>
            <rFont val="Tahoma"/>
            <family val="2"/>
          </rPr>
          <t xml:space="preserve">
Enter the department starting in box C4
</t>
        </r>
      </text>
    </comment>
    <comment ref="C5" authorId="0" shapeId="0">
      <text>
        <r>
          <rPr>
            <b/>
            <sz val="8"/>
            <color indexed="81"/>
            <rFont val="Tahoma"/>
            <family val="2"/>
          </rPr>
          <t>info:</t>
        </r>
        <r>
          <rPr>
            <sz val="8"/>
            <color indexed="81"/>
            <rFont val="Tahoma"/>
            <family val="2"/>
          </rPr>
          <t xml:space="preserve">
Enter the Semester starting in box C5
</t>
        </r>
      </text>
    </comment>
    <comment ref="C6" authorId="0" shapeId="0">
      <text>
        <r>
          <rPr>
            <b/>
            <sz val="8"/>
            <color indexed="81"/>
            <rFont val="Tahoma"/>
            <family val="2"/>
          </rPr>
          <t>info:</t>
        </r>
        <r>
          <rPr>
            <sz val="8"/>
            <color indexed="81"/>
            <rFont val="Tahoma"/>
            <family val="2"/>
          </rPr>
          <t xml:space="preserve">
Cell C6
Enter "Faculty" for faculty 
Enter "Adjunct" for adjuncts
Enter "Dean" for dean-type administrators 
Since the SUMMARY sheet draws the status indicator from this field it is important that it be typed as indicated
</t>
        </r>
      </text>
    </comment>
    <comment ref="C8" authorId="1" shapeId="0">
      <text>
        <r>
          <rPr>
            <sz val="8"/>
            <color indexed="81"/>
            <rFont val="Tahoma"/>
            <family val="2"/>
          </rPr>
          <t>Directions::
Enter EITHER in the columns for Classes OR for the Columns J-K-L labeled Intern/Practicum but NOT BOTH
The entries for 'classes' must match the catalog entry listing hours for lecture and lab.  Enter the values as listed in the catalog or most recent approved curriculum change documents.
Note: Deans have requested that Lecture and Labs be listed as separate line items.  Example: Line 3 (BIOL 107) should be listed as two separate line items if the instructor is infact teaching both lecture and a lab section.  This should match how these courses are listed in banner.</t>
        </r>
      </text>
    </comment>
    <comment ref="L8" authorId="1" shapeId="0">
      <text>
        <r>
          <rPr>
            <b/>
            <sz val="8"/>
            <color indexed="81"/>
            <rFont val="Tahoma"/>
            <family val="2"/>
          </rPr>
          <t>Directions::</t>
        </r>
        <r>
          <rPr>
            <sz val="8"/>
            <color indexed="81"/>
            <rFont val="Tahoma"/>
            <family val="2"/>
          </rPr>
          <t xml:space="preserve">
Enter</t>
        </r>
        <r>
          <rPr>
            <sz val="8"/>
            <color indexed="10"/>
            <rFont val="Tahoma"/>
            <family val="2"/>
          </rPr>
          <t xml:space="preserve"> EITHER </t>
        </r>
        <r>
          <rPr>
            <sz val="8"/>
            <color indexed="81"/>
            <rFont val="Tahoma"/>
            <family val="2"/>
          </rPr>
          <t xml:space="preserve">in the columns for Classes OR for the Columns labeled Intern/Practicum. 
</t>
        </r>
        <r>
          <rPr>
            <sz val="8"/>
            <color indexed="10"/>
            <rFont val="Tahoma"/>
            <family val="2"/>
          </rPr>
          <t>NOT BOTH
Preparation/Placement time, evaluation time, and class time will be determined for the course, not for the instructor assigned the course.  The immediate supervisor will consult with faculty members qualified to teach each course to determine the time factors for the course.</t>
        </r>
      </text>
    </comment>
    <comment ref="A9" authorId="0" shapeId="0">
      <text>
        <r>
          <rPr>
            <sz val="8"/>
            <color indexed="81"/>
            <rFont val="Tahoma"/>
            <family val="2"/>
          </rPr>
          <t>Directions:
Enter teaching and release assignments that are contract-driven.  Note: Deans have requested that Lectures and separate sections of lectures as well as labs be listed separately (see sample).  This will mimic the way courses are entered into Banner and Anchor Access and will assist in tracking which professors are teaching courses more effectively.
Entering the catalog text 
e.g. BIOL131 (3,3) 4
helps with confirming the entries for columns B-C-D when reviewing the report
Enter   No calculations are performed on the cells in this column.</t>
        </r>
      </text>
    </comment>
    <comment ref="B9" authorId="2" shapeId="0">
      <text>
        <r>
          <rPr>
            <b/>
            <sz val="8"/>
            <color indexed="81"/>
            <rFont val="Tahoma"/>
            <family val="2"/>
          </rPr>
          <t>Comments::
Section 11.3.1 Lecture Hrs</t>
        </r>
        <r>
          <rPr>
            <b/>
            <sz val="8"/>
            <color indexed="10"/>
            <rFont val="Tahoma"/>
            <family val="2"/>
          </rPr>
          <t xml:space="preserve"> - enter values from the catalog description</t>
        </r>
        <r>
          <rPr>
            <sz val="8"/>
            <color indexed="81"/>
            <rFont val="Tahoma"/>
            <family val="2"/>
          </rPr>
          <t xml:space="preserve">  or other contract driven assignments (lab coordinator, Athletic Trainer, ect)
</t>
        </r>
        <r>
          <rPr>
            <b/>
            <sz val="8"/>
            <color indexed="81"/>
            <rFont val="Tahoma"/>
            <family val="2"/>
          </rPr>
          <t>Enter values for this column only if the entry is a lecture course or contract driven assignment</t>
        </r>
        <r>
          <rPr>
            <sz val="8"/>
            <color indexed="81"/>
            <rFont val="Tahoma"/>
            <family val="2"/>
          </rPr>
          <t xml:space="preserve">
Lectures and labs may be entered separately or together - see SAMPLE for examples of this
CH116 Gen Chem II (3,3) 4 
- this course has 3 lecture hours per week during the entire semester.  Enter 3 in this example if the instructor is only teaching the lecture, enter 4 if they are teaching the lecture and its ONLY lab and where the enrollments in each are identical.   Enter the lecture and lab sections </t>
        </r>
        <r>
          <rPr>
            <b/>
            <sz val="8"/>
            <color indexed="81"/>
            <rFont val="Tahoma"/>
            <family val="2"/>
          </rPr>
          <t>separately</t>
        </r>
        <r>
          <rPr>
            <sz val="8"/>
            <color indexed="81"/>
            <rFont val="Tahoma"/>
            <family val="2"/>
          </rPr>
          <t xml:space="preserve"> when more than one lab section are assigned since their enrollments may differ by section.
Load cannot be prorated based on the definition from 11.3.1, and maximum loads are capped at 18 contract hours per semester and 32 contract hours for the academic year based on 11.3.2 
Summer load limits are capped at 1.34 credits per week of instruction in 7.4.2 (e.g. a 4-credit course must be distributed across at least a 3-week instructional period to fall below the cap 4/3=1.333)
</t>
        </r>
      </text>
    </comment>
    <comment ref="C9" authorId="2" shapeId="0">
      <text>
        <r>
          <rPr>
            <b/>
            <sz val="8"/>
            <color indexed="81"/>
            <rFont val="Tahoma"/>
            <family val="2"/>
          </rPr>
          <t xml:space="preserve">Comments::
Lab hrs - </t>
        </r>
        <r>
          <rPr>
            <b/>
            <sz val="8"/>
            <color indexed="10"/>
            <rFont val="Tahoma"/>
            <family val="2"/>
          </rPr>
          <t>enter values based on catalog description for the number of hours in lab per week</t>
        </r>
        <r>
          <rPr>
            <sz val="8"/>
            <color indexed="81"/>
            <rFont val="Tahoma"/>
            <family val="2"/>
          </rPr>
          <t xml:space="preserve"> 
CH116 Gen Chem II (3,3) 4 - this course meets in lab for  3 lab.  </t>
        </r>
        <r>
          <rPr>
            <sz val="8"/>
            <color indexed="12"/>
            <rFont val="Tahoma"/>
            <family val="2"/>
          </rPr>
          <t>The 2/3 conversion is handled late</t>
        </r>
        <r>
          <rPr>
            <sz val="8"/>
            <color indexed="81"/>
            <rFont val="Tahoma"/>
            <family val="2"/>
          </rPr>
          <t xml:space="preserve">r - enter catalog/curriculum-approved number of lab hours each week.  Enter 3 in this example. 
</t>
        </r>
        <r>
          <rPr>
            <b/>
            <sz val="8"/>
            <color indexed="81"/>
            <rFont val="Tahoma"/>
            <family val="2"/>
          </rPr>
          <t>Enter in this column only if the entry is a laboratory course</t>
        </r>
        <r>
          <rPr>
            <sz val="8"/>
            <color indexed="81"/>
            <rFont val="Tahoma"/>
            <family val="2"/>
          </rPr>
          <t xml:space="preserve">
</t>
        </r>
        <r>
          <rPr>
            <b/>
            <sz val="8"/>
            <color indexed="12"/>
            <rFont val="Tahoma"/>
            <family val="2"/>
          </rPr>
          <t>Section 11.3.1</t>
        </r>
        <r>
          <rPr>
            <b/>
            <sz val="8"/>
            <color indexed="81"/>
            <rFont val="Tahoma"/>
            <family val="2"/>
          </rPr>
          <t xml:space="preserve">
</t>
        </r>
        <r>
          <rPr>
            <sz val="8"/>
            <color indexed="81"/>
            <rFont val="Tahoma"/>
            <family val="2"/>
          </rPr>
          <t>Note: 3 hrs in lab = 2 faculty contract hours and 2 hrs in lab = 1.33 faculty contract hours.  This scaling factor is used in calculating the Facutly contract hours.  
Note that in either case the lab counts 1 hour for student credit hour productionsince the catalog indicated this is a 4 credit course, and three of the credits are in lecture.  Thus there is one SCH generated per student per lab in this case.</t>
        </r>
      </text>
    </comment>
    <comment ref="D9" authorId="2" shapeId="0">
      <text>
        <r>
          <rPr>
            <b/>
            <sz val="8"/>
            <color indexed="81"/>
            <rFont val="Tahoma"/>
            <family val="2"/>
          </rPr>
          <t xml:space="preserve">Comments::
Credit Hours - </t>
        </r>
        <r>
          <rPr>
            <sz val="8"/>
            <color indexed="81"/>
            <rFont val="Tahoma"/>
            <family val="2"/>
          </rPr>
          <t xml:space="preserve">  This is the number of credit hours the student registers for based on the catalog description.  This number is used to calculate SCH.   For independent study, internships and practicum: the number of credits is still the number of credits the student registers in, irrespective of the faculty load.    Do not make an entry for contract defined tasks like Lab coordinator and athletic training since they do not contribute to student SCH
For example  CH116 Gen Chem II (3,3) 4 - the student enrolls in a 4 credit class - 3 credits from lecture 1 credit from lab.  ENTER 3 for a lecture  OR 1 for a lab based on this example.
</t>
        </r>
        <r>
          <rPr>
            <b/>
            <sz val="8"/>
            <color indexed="81"/>
            <rFont val="Tahoma"/>
            <family val="2"/>
          </rPr>
          <t xml:space="preserve">If the lecture and a single section of lab are listed together the credits may be combined and the SCH column could indicate 4.  </t>
        </r>
        <r>
          <rPr>
            <sz val="8"/>
            <color indexed="81"/>
            <rFont val="Tahoma"/>
            <family val="2"/>
          </rPr>
          <t xml:space="preserve">For a practicum/internship enter the number of credits the student will recieve/register for to take the course.
</t>
        </r>
      </text>
    </comment>
    <comment ref="E9" authorId="0" shapeId="0">
      <text>
        <r>
          <rPr>
            <b/>
            <sz val="8"/>
            <color indexed="81"/>
            <rFont val="Tahoma"/>
            <family val="2"/>
          </rPr>
          <t>Comment:</t>
        </r>
        <r>
          <rPr>
            <sz val="8"/>
            <color indexed="81"/>
            <rFont val="Tahoma"/>
            <family val="2"/>
          </rPr>
          <t xml:space="preserve">
Use the official enrollment for the semester set at the add/drop deadline</t>
        </r>
      </text>
    </comment>
    <comment ref="F9" authorId="2" shapeId="0">
      <text>
        <r>
          <rPr>
            <sz val="8"/>
            <color indexed="81"/>
            <rFont val="Tahoma"/>
            <family val="2"/>
          </rPr>
          <t>Comments: 
Preps - 
Enter as per Section 11.3.7 and 11.3.10.1.  Each full lecture course counts as 1 prep,  0.5 prep is credited for each separate lab title.   Internships/Practicum are 0.5 prep per course (multiple sections for variable credit do not generate additional preps).  Each separate recreation activity course should be counted as 0.33 preps.
If a faculty teaches 2 sections of BL109 lab they have 0.5 prep.  If they teach two BL109 labs and one BL110 lab they earn 0.5 prep for each course, 1.0 prep total from these labs.
NOTE: for team-taught courses/labs adjust the # of preps similarly (for example if a 50:50 team taught course each faculty recieves 0.5 prep).  There should be no proration of preps for other reasons.</t>
        </r>
        <r>
          <rPr>
            <b/>
            <sz val="8"/>
            <color indexed="81"/>
            <rFont val="Tahoma"/>
            <family val="2"/>
          </rPr>
          <t xml:space="preserve">
</t>
        </r>
        <r>
          <rPr>
            <sz val="8"/>
            <color indexed="81"/>
            <rFont val="Tahoma"/>
            <family val="2"/>
          </rPr>
          <t xml:space="preserve">
</t>
        </r>
      </text>
    </comment>
    <comment ref="G9" authorId="2" shapeId="0">
      <text>
        <r>
          <rPr>
            <b/>
            <sz val="8"/>
            <color indexed="81"/>
            <rFont val="Tahoma"/>
            <family val="2"/>
          </rPr>
          <t xml:space="preserve">Comments::
</t>
        </r>
        <r>
          <rPr>
            <b/>
            <sz val="8"/>
            <color indexed="12"/>
            <rFont val="Tahoma"/>
            <family val="2"/>
          </rPr>
          <t>Default value 1.0 for undergraduate courses.</t>
        </r>
        <r>
          <rPr>
            <b/>
            <sz val="8"/>
            <color indexed="81"/>
            <rFont val="Tahoma"/>
            <family val="2"/>
          </rPr>
          <t xml:space="preserve">
</t>
        </r>
        <r>
          <rPr>
            <sz val="8"/>
            <color indexed="81"/>
            <rFont val="Tahoma"/>
            <family val="2"/>
          </rPr>
          <t xml:space="preserve">Graduate course multiplier is </t>
        </r>
        <r>
          <rPr>
            <b/>
            <sz val="8"/>
            <color indexed="10"/>
            <rFont val="Tahoma"/>
            <family val="2"/>
          </rPr>
          <t>1.333</t>
        </r>
        <r>
          <rPr>
            <sz val="8"/>
            <color indexed="81"/>
            <rFont val="Tahoma"/>
            <family val="2"/>
          </rPr>
          <t xml:space="preserve"> if a course is contains graduate students taught at the 500, 600 or higher level.  Enter </t>
        </r>
        <r>
          <rPr>
            <b/>
            <sz val="8"/>
            <color indexed="10"/>
            <rFont val="Tahoma"/>
            <family val="2"/>
          </rPr>
          <t>1.333</t>
        </r>
        <r>
          <rPr>
            <sz val="8"/>
            <color indexed="81"/>
            <rFont val="Tahoma"/>
            <family val="2"/>
          </rPr>
          <t xml:space="preserve"> in these cases.  Note the full 3 decimal places may not show in the display but the calculation will be correct
</t>
        </r>
        <r>
          <rPr>
            <sz val="8"/>
            <color indexed="12"/>
            <rFont val="Tahoma"/>
            <family val="2"/>
          </rPr>
          <t>See Section 11.3.1  of the Faculty Agreement</t>
        </r>
      </text>
    </comment>
    <comment ref="H9" authorId="2" shapeId="0">
      <text>
        <r>
          <rPr>
            <b/>
            <sz val="8"/>
            <color indexed="81"/>
            <rFont val="Tahoma"/>
            <family val="2"/>
          </rPr>
          <t xml:space="preserve">Comments:
Team-Taught factor: </t>
        </r>
        <r>
          <rPr>
            <sz val="8"/>
            <color indexed="81"/>
            <rFont val="Tahoma"/>
            <family val="2"/>
          </rPr>
          <t xml:space="preserve">- 
</t>
        </r>
        <r>
          <rPr>
            <sz val="8"/>
            <color indexed="12"/>
            <rFont val="Tahoma"/>
            <family val="2"/>
          </rPr>
          <t xml:space="preserve">DEFAULT VALUE 1.00
For accuracy please enter decimal numbers as the proper fraction.  For example enter the formula =1/3 rather than .33 for a one-third load.  This will reduce round-off errors.
PLEASE note in team teaching the other team members - use the extra space in column A after the classes are listed to make annotations </t>
        </r>
        <r>
          <rPr>
            <sz val="8"/>
            <color indexed="81"/>
            <rFont val="Tahoma"/>
            <family val="2"/>
          </rPr>
          <t xml:space="preserve">
</t>
        </r>
        <r>
          <rPr>
            <b/>
            <sz val="8"/>
            <color indexed="81"/>
            <rFont val="Tahoma"/>
            <family val="2"/>
          </rPr>
          <t xml:space="preserve">Section 11.8 </t>
        </r>
        <r>
          <rPr>
            <sz val="8"/>
            <color indexed="81"/>
            <rFont val="Tahoma"/>
            <family val="2"/>
          </rPr>
          <t xml:space="preserve">
Enter a decimal fraction from 0 to 1.000 based on percentage of course taught by this instructor.   For example a team-taught course with two faculty contributing equally enter 0.50, if this instructor teaches 1/3 of the class enter 0.333333333333333, or more simply =1/3.
Student credit hours (SCH) will be adjusted by this factor as well so that both faculty are attributed with a proportion of the total SCH
</t>
        </r>
        <r>
          <rPr>
            <b/>
            <sz val="8"/>
            <color indexed="81"/>
            <rFont val="Tahoma"/>
            <family val="2"/>
          </rPr>
          <t xml:space="preserve">
Confirm that the sum total of the team-taught factors for all instructors for the course adds to 1.00000</t>
        </r>
      </text>
    </comment>
    <comment ref="I9" authorId="2" shapeId="0">
      <text>
        <r>
          <rPr>
            <b/>
            <sz val="8"/>
            <color indexed="81"/>
            <rFont val="Tahoma"/>
            <family val="2"/>
          </rPr>
          <t xml:space="preserve">Comments:  
"Applies to independent study courses only as defined in the university catalog description" See Section 11.9
</t>
        </r>
        <r>
          <rPr>
            <b/>
            <sz val="8"/>
            <color indexed="12"/>
            <rFont val="Tahoma"/>
            <family val="2"/>
          </rPr>
          <t>Default value = 1</t>
        </r>
        <r>
          <rPr>
            <b/>
            <sz val="8"/>
            <color indexed="81"/>
            <rFont val="Tahoma"/>
            <family val="2"/>
          </rPr>
          <t xml:space="preserve">
Pro-rated factor: </t>
        </r>
        <r>
          <rPr>
            <sz val="8"/>
            <color indexed="81"/>
            <rFont val="Tahoma"/>
            <family val="2"/>
          </rPr>
          <t xml:space="preserve">- enter a decimal from 0 to 1.000 based on  enrollment less than 10.  A course with 3 students may be prorated as 3/10 or 0.300.
This column applies only to courses defined as independent study, research seminars, and directed topics classes typically numbered 290, 390 490. Confirm each course by the catalog entry.
SCH are not reduced based on this formula
</t>
        </r>
        <r>
          <rPr>
            <b/>
            <sz val="8"/>
            <color indexed="81"/>
            <rFont val="Tahoma"/>
            <family val="2"/>
          </rPr>
          <t xml:space="preserve">
</t>
        </r>
      </text>
    </comment>
    <comment ref="J9" authorId="2" shapeId="0">
      <text>
        <r>
          <rPr>
            <b/>
            <sz val="8"/>
            <color indexed="81"/>
            <rFont val="Tahoma"/>
            <family val="2"/>
          </rPr>
          <t xml:space="preserve">Comments::
Section 11.3.10.1
</t>
        </r>
        <r>
          <rPr>
            <sz val="8"/>
            <color indexed="81"/>
            <rFont val="Tahoma"/>
            <family val="2"/>
          </rPr>
          <t>The number of hours per student needed for the faculty member to prepare for the internship.  Enter the number of hours directly.
Based on a negotiated time between faculty teaching the course and the Dean.  Keep documentation with load reports.</t>
        </r>
      </text>
    </comment>
    <comment ref="K9" authorId="2" shapeId="0">
      <text>
        <r>
          <rPr>
            <b/>
            <sz val="8"/>
            <color indexed="81"/>
            <rFont val="Tahoma"/>
            <family val="2"/>
          </rPr>
          <t xml:space="preserve">Comments::
Section 11.3.10.1
</t>
        </r>
        <r>
          <rPr>
            <sz val="8"/>
            <color indexed="81"/>
            <rFont val="Tahoma"/>
            <family val="2"/>
          </rPr>
          <t>Hours of direct instruction associated with the internship/practicum.  Enter number of hours directly from agreement between faculty and dean.</t>
        </r>
      </text>
    </comment>
    <comment ref="L9" authorId="2" shapeId="0">
      <text>
        <r>
          <rPr>
            <b/>
            <sz val="8"/>
            <color indexed="81"/>
            <rFont val="Tahoma"/>
            <family val="2"/>
          </rPr>
          <t xml:space="preserve">Comments::
Section 11.3.10.1
</t>
        </r>
        <r>
          <rPr>
            <sz val="8"/>
            <color indexed="81"/>
            <rFont val="Tahoma"/>
            <family val="2"/>
          </rPr>
          <t>The number of hours needed by the faculty to evaluate the work of EACH student.  Enter the hours directly from the agreement between the faculty and the dean.</t>
        </r>
      </text>
    </comment>
    <comment ref="M9" authorId="2" shapeId="0">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Section 11.7.1 and 11.7.3</t>
        </r>
        <r>
          <rPr>
            <sz val="8"/>
            <color indexed="81"/>
            <rFont val="Tahoma"/>
            <family val="2"/>
          </rPr>
          <t xml:space="preserve">
</t>
        </r>
      </text>
    </comment>
    <comment ref="N9" authorId="2" shapeId="0">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 xml:space="preserve">Section 11.7.1 and 11.7.4
</t>
        </r>
        <r>
          <rPr>
            <sz val="8"/>
            <color indexed="81"/>
            <rFont val="Tahoma"/>
            <family val="2"/>
          </rPr>
          <t xml:space="preserve">
</t>
        </r>
      </text>
    </comment>
    <comment ref="O9" authorId="2" shapeId="0">
      <text>
        <r>
          <rPr>
            <b/>
            <sz val="8"/>
            <color indexed="81"/>
            <rFont val="Tahoma"/>
            <family val="2"/>
          </rPr>
          <t>Comments::
Calculated -</t>
        </r>
        <r>
          <rPr>
            <b/>
            <sz val="8"/>
            <color indexed="10"/>
            <rFont val="Tahoma"/>
            <family val="2"/>
          </rPr>
          <t xml:space="preserve"> DO NOT EDIT FORMULA</t>
        </r>
      </text>
    </comment>
    <comment ref="P9" authorId="2" shapeId="0">
      <text>
        <r>
          <rPr>
            <b/>
            <sz val="8"/>
            <color indexed="81"/>
            <rFont val="Tahoma"/>
            <family val="2"/>
          </rPr>
          <t>Grey Fields are Calculated  -</t>
        </r>
        <r>
          <rPr>
            <b/>
            <sz val="8"/>
            <color indexed="10"/>
            <rFont val="Tahoma"/>
            <family val="2"/>
          </rPr>
          <t xml:space="preserve"> DO NOT EDIT FORMULA</t>
        </r>
        <r>
          <rPr>
            <b/>
            <sz val="8"/>
            <color indexed="81"/>
            <rFont val="Tahoma"/>
            <family val="2"/>
          </rPr>
          <t xml:space="preserve">
</t>
        </r>
      </text>
    </comment>
    <comment ref="Q9" authorId="3" shapeId="0">
      <text>
        <r>
          <rPr>
            <b/>
            <sz val="8"/>
            <color indexed="81"/>
            <rFont val="Tahoma"/>
            <family val="2"/>
          </rPr>
          <t xml:space="preserve">Comment:
COMPENSATED FACULTY CONTRACT HOURS </t>
        </r>
        <r>
          <rPr>
            <sz val="8"/>
            <color indexed="81"/>
            <rFont val="Tahoma"/>
            <family val="2"/>
          </rPr>
          <t xml:space="preserve">Column “Q” is generally equal to Faculty Contract Hours in Column "O".  Column “O” will be less than “Q” when the instructor has waived compensation for the  assignment or for assignments which are compensated through a stipend.  Enter the compensated portion of the load for each course or assignment in “Q”.  If full compensation is waived, or the assignment was compensated through a stipend, enter zero (0).  Attach a signed Load Report and Compensation Agreement Form.
BASE your calculation of any OVERLOAD PAY on the final column "Comp. Faculty Hours".
In Summer Session courses Faculty may wish to waive full compensation (i.e. to teach a course on a prorated basis up to the maximum allowed summer contract hour load).  However the load generated from the courses cannot be prorated (see Section 11.3.1), only the compensation.  At the time of this memo (Jan 2012) summer courses were prorated for compensation on the basis of 7 students.  
For example, a 3 credit course with only two students would be listed normally for all columns except Q.  Column Q would show 3 compensated hours if 7 or more students are enrolled, or IF THE FACULTY AGREED TO PRORATE, then column Q would be 3*2/7 or two-sevenths of the three credits.  IF ALL COMPENSATION was waived, enter zero (0).
</t>
        </r>
      </text>
    </comment>
    <comment ref="Q10" authorId="3" shapeId="0">
      <text>
        <r>
          <rPr>
            <b/>
            <sz val="8"/>
            <color indexed="81"/>
            <rFont val="Tahoma"/>
            <family val="2"/>
          </rPr>
          <t xml:space="preserve">Comment:  </t>
        </r>
        <r>
          <rPr>
            <sz val="8"/>
            <color indexed="81"/>
            <rFont val="Tahoma"/>
            <family val="2"/>
          </rPr>
          <t>Since compensation is generally not waived the default formula sets column Q equal to colum O.  Cell Q10 would be "=O10"  OVERWRITE the contents of this cell as indicated on the signed Load Report and Compensation Agreemnt</t>
        </r>
        <r>
          <rPr>
            <sz val="8"/>
            <color indexed="81"/>
            <rFont val="Tahoma"/>
            <family val="2"/>
          </rPr>
          <t xml:space="preserve">
</t>
        </r>
      </text>
    </comment>
    <comment ref="A29" authorId="2" shapeId="0">
      <text>
        <r>
          <rPr>
            <b/>
            <sz val="8"/>
            <color indexed="81"/>
            <rFont val="Tahoma"/>
            <family val="2"/>
          </rPr>
          <t>Comments::
Subtotals calculate automatically, do not edit formulas</t>
        </r>
      </text>
    </comment>
    <comment ref="A31" authorId="2" shapeId="0">
      <text>
        <r>
          <rPr>
            <b/>
            <sz val="8"/>
            <color indexed="81"/>
            <rFont val="Tahoma"/>
            <family val="2"/>
          </rPr>
          <t xml:space="preserve">Comments: Release Time Appointments -
</t>
        </r>
        <r>
          <rPr>
            <sz val="8"/>
            <color indexed="81"/>
            <rFont val="Tahoma"/>
            <family val="2"/>
          </rPr>
          <t xml:space="preserve">List school chairs, activities that generate stipends, discretionary or grant based release time (those not defined by the contract).  
Attach the Faculty Workload Adjustment for Special Assignment form and/or the Load Report and Compensation Agreement as necessary
Activities that are compensated through a direct stipend are STILL converted to load for the purpose of Column "O", but must be entered with a "0" (zero) in Column "Q" </t>
        </r>
      </text>
    </comment>
    <comment ref="O32" authorId="0" shapeId="0">
      <text>
        <r>
          <rPr>
            <b/>
            <sz val="9"/>
            <color indexed="81"/>
            <rFont val="Tahoma"/>
            <family val="2"/>
          </rPr>
          <t xml:space="preserve">Comment: </t>
        </r>
        <r>
          <rPr>
            <sz val="9"/>
            <color indexed="81"/>
            <rFont val="Tahoma"/>
            <family val="2"/>
          </rPr>
          <t xml:space="preserve"> Enter the contract hour load generated, granted, or attributed to this apppoinment</t>
        </r>
        <r>
          <rPr>
            <sz val="9"/>
            <color indexed="81"/>
            <rFont val="Tahoma"/>
            <family val="2"/>
          </rPr>
          <t xml:space="preserve">
</t>
        </r>
      </text>
    </comment>
    <comment ref="Q32" authorId="0" shapeId="0">
      <text>
        <r>
          <rPr>
            <sz val="9"/>
            <color indexed="81"/>
            <rFont val="Tahoma"/>
            <family val="2"/>
          </rPr>
          <t>For 2012-2013, school chairs will receive both a "release time assignment"  and an "extra compensation assignment (stipend)".  Both assignments are entered on the Faculty Workload Adjustment form, and on the Faculty Load Report and the description of duties should be attached.
The Contract Hours for the Release Time Assignment (SCHOOL CHAIR) = 3 hours.  Enter this on the load report in the section for "Release Time appointments", and enter the assignment as "School Chair"   In the column for "Faculty Contract Hours" enter 3.  In the column for "Compensated Faculty Hours" also enter 3.  
The Contract Hours for the Extra Compensation Assignment (CHAIR STIPEND) = 3 hours.  Enter this on the load report in the section for "Release Time Assignments", and enter the assignment as "Chair Stipend"  In the column for "Faculty Contract Hours" enter 3.  In the column for "Compensated Faculty Hours" enter ZERO (you must delete the existing value and enter 0)  Note: This assignment is compensated by the stipend, not included with the normal load and/or overload.  BASE your calculation of any OVERLOAD PAY on the final column "Comp. Faculty Hours".
Based on 2012-2013 rates, the stipend amount would be entered on the Workload Adjustment Form as  "$872 per hour. Total compensation will be $2,616.00."
This amount can be payed to the faculty member using a standard payroll authorization.</t>
        </r>
      </text>
    </comment>
    <comment ref="O38" authorId="2" shapeId="0">
      <text>
        <r>
          <rPr>
            <b/>
            <sz val="8"/>
            <color indexed="81"/>
            <rFont val="Tahoma"/>
            <family val="2"/>
          </rPr>
          <t xml:space="preserve">Comments:
THIS NUMBER WILL BE TRANSFERED TO THE SEMESTER SUMMARY SHEET 
</t>
        </r>
      </text>
    </comment>
    <comment ref="P38" authorId="2" shapeId="0">
      <text>
        <r>
          <rPr>
            <b/>
            <sz val="8"/>
            <color indexed="81"/>
            <rFont val="Tahoma"/>
            <family val="2"/>
          </rPr>
          <t>Comments::
Transferred to the semester summary sheet</t>
        </r>
      </text>
    </comment>
    <comment ref="O41" authorId="0" shapeId="0">
      <text>
        <r>
          <rPr>
            <b/>
            <sz val="9"/>
            <color indexed="81"/>
            <rFont val="Tahoma"/>
            <family val="2"/>
          </rPr>
          <t xml:space="preserve">Comments: </t>
        </r>
        <r>
          <rPr>
            <sz val="9"/>
            <color indexed="81"/>
            <rFont val="Tahoma"/>
            <family val="2"/>
          </rPr>
          <t xml:space="preserve">Enter the value from the Fall load Report to generate a total for the year.  If this is a fall load sheet you can ignore this section.  Thanks Laura for the good idea.
</t>
        </r>
      </text>
    </comment>
  </commentList>
</comments>
</file>

<file path=xl/comments2.xml><?xml version="1.0" encoding="utf-8"?>
<comments xmlns="http://schemas.openxmlformats.org/spreadsheetml/2006/main">
  <authors>
    <author>Myton</author>
    <author>dmyton</author>
  </authors>
  <commentList>
    <comment ref="A1" authorId="0" shapeId="0">
      <text>
        <r>
          <rPr>
            <b/>
            <sz val="8"/>
            <color indexed="81"/>
            <rFont val="Tahoma"/>
            <family val="2"/>
          </rPr>
          <t>Info:</t>
        </r>
        <r>
          <rPr>
            <sz val="8"/>
            <color indexed="81"/>
            <rFont val="Tahoma"/>
            <family val="2"/>
          </rPr>
          <t xml:space="preserve">
The summary sheet is auto-calculated from the individual faculty load reports.</t>
        </r>
      </text>
    </comment>
    <comment ref="A2" authorId="1" shapeId="0">
      <text>
        <r>
          <rPr>
            <b/>
            <sz val="8"/>
            <color indexed="81"/>
            <rFont val="Tahoma"/>
            <family val="2"/>
          </rPr>
          <t>info:</t>
        </r>
        <r>
          <rPr>
            <sz val="8"/>
            <color indexed="81"/>
            <rFont val="Tahoma"/>
            <family val="2"/>
          </rPr>
          <t xml:space="preserve">
Enter Unit Title (department, division, college or otherwise)
</t>
        </r>
      </text>
    </comment>
    <comment ref="A8" authorId="0" shapeId="0">
      <text>
        <r>
          <rPr>
            <b/>
            <sz val="8"/>
            <color indexed="81"/>
            <rFont val="Tahoma"/>
            <family val="2"/>
          </rPr>
          <t>info:</t>
        </r>
        <r>
          <rPr>
            <sz val="8"/>
            <color indexed="81"/>
            <rFont val="Tahoma"/>
            <family val="2"/>
          </rPr>
          <t xml:space="preserve">
The names for this sheet are drawn from each of the individual load reports - NO DATA IS ENTERED HERE</t>
        </r>
      </text>
    </comment>
  </commentList>
</comments>
</file>

<file path=xl/comments20.xml><?xml version="1.0" encoding="utf-8"?>
<comments xmlns="http://schemas.openxmlformats.org/spreadsheetml/2006/main">
  <authors>
    <author>dmyton</author>
    <author>Directions:</author>
    <author>Comments:</author>
    <author>david myton</author>
  </authors>
  <commentList>
    <comment ref="C2" authorId="0" shapeId="0">
      <text>
        <r>
          <rPr>
            <b/>
            <sz val="8"/>
            <color indexed="81"/>
            <rFont val="Tahoma"/>
            <family val="2"/>
          </rPr>
          <t>info:</t>
        </r>
        <r>
          <rPr>
            <sz val="8"/>
            <color indexed="81"/>
            <rFont val="Tahoma"/>
            <family val="2"/>
          </rPr>
          <t xml:space="preserve">
enter the faculty or adjunct name  in Cell C2 - Some find it helpful to Rename the TAB to match the faculty/adjunct name as well.
Since the SUMMARY sheet draws the name from Cell C2, it is necessary to type the name into C2 - it will run across the others columns as needed</t>
        </r>
      </text>
    </comment>
    <comment ref="C3" authorId="0" shapeId="0">
      <text>
        <r>
          <rPr>
            <b/>
            <sz val="8"/>
            <color indexed="81"/>
            <rFont val="Tahoma"/>
            <family val="2"/>
          </rPr>
          <t>info:</t>
        </r>
        <r>
          <rPr>
            <sz val="8"/>
            <color indexed="81"/>
            <rFont val="Tahoma"/>
            <family val="2"/>
          </rPr>
          <t xml:space="preserve">
Enter the college name starting in box C3</t>
        </r>
      </text>
    </comment>
    <comment ref="C4" authorId="0" shapeId="0">
      <text>
        <r>
          <rPr>
            <b/>
            <sz val="8"/>
            <color indexed="81"/>
            <rFont val="Tahoma"/>
            <family val="2"/>
          </rPr>
          <t>info:</t>
        </r>
        <r>
          <rPr>
            <sz val="8"/>
            <color indexed="81"/>
            <rFont val="Tahoma"/>
            <family val="2"/>
          </rPr>
          <t xml:space="preserve">
Enter the department starting in box C4
</t>
        </r>
      </text>
    </comment>
    <comment ref="C5" authorId="0" shapeId="0">
      <text>
        <r>
          <rPr>
            <b/>
            <sz val="8"/>
            <color indexed="81"/>
            <rFont val="Tahoma"/>
            <family val="2"/>
          </rPr>
          <t>info:</t>
        </r>
        <r>
          <rPr>
            <sz val="8"/>
            <color indexed="81"/>
            <rFont val="Tahoma"/>
            <family val="2"/>
          </rPr>
          <t xml:space="preserve">
Enter the Semester starting in box C5
</t>
        </r>
      </text>
    </comment>
    <comment ref="C6" authorId="0" shapeId="0">
      <text>
        <r>
          <rPr>
            <b/>
            <sz val="8"/>
            <color indexed="81"/>
            <rFont val="Tahoma"/>
            <family val="2"/>
          </rPr>
          <t>info:</t>
        </r>
        <r>
          <rPr>
            <sz val="8"/>
            <color indexed="81"/>
            <rFont val="Tahoma"/>
            <family val="2"/>
          </rPr>
          <t xml:space="preserve">
Cell C6
Enter "Faculty" for faculty 
Enter "Adjunct" for adjuncts
Enter "Dean" for dean-type administrators 
Since the SUMMARY sheet draws the status indicator from this field it is important that it be typed as indicated
</t>
        </r>
      </text>
    </comment>
    <comment ref="C8" authorId="1" shapeId="0">
      <text>
        <r>
          <rPr>
            <sz val="8"/>
            <color indexed="81"/>
            <rFont val="Tahoma"/>
            <family val="2"/>
          </rPr>
          <t>Directions::
Enter EITHER in the columns for Classes OR for the Columns J-K-L labeled Intern/Practicum but NOT BOTH
The entries for 'classes' must match the catalog entry listing hours for lecture and lab.  Enter the values as listed in the catalog or most recent approved curriculum change documents.
Note: Deans have requested that Lecture and Labs be listed as separate line items.  Example: Line 3 (BIOL 107) should be listed as two separate line items if the instructor is infact teaching both lecture and a lab section.  This should match how these courses are listed in banner.</t>
        </r>
      </text>
    </comment>
    <comment ref="L8" authorId="1" shapeId="0">
      <text>
        <r>
          <rPr>
            <b/>
            <sz val="8"/>
            <color indexed="81"/>
            <rFont val="Tahoma"/>
            <family val="2"/>
          </rPr>
          <t>Directions::</t>
        </r>
        <r>
          <rPr>
            <sz val="8"/>
            <color indexed="81"/>
            <rFont val="Tahoma"/>
            <family val="2"/>
          </rPr>
          <t xml:space="preserve">
Enter</t>
        </r>
        <r>
          <rPr>
            <sz val="8"/>
            <color indexed="10"/>
            <rFont val="Tahoma"/>
            <family val="2"/>
          </rPr>
          <t xml:space="preserve"> EITHER </t>
        </r>
        <r>
          <rPr>
            <sz val="8"/>
            <color indexed="81"/>
            <rFont val="Tahoma"/>
            <family val="2"/>
          </rPr>
          <t xml:space="preserve">in the columns for Classes OR for the Columns labeled Intern/Practicum. 
</t>
        </r>
        <r>
          <rPr>
            <sz val="8"/>
            <color indexed="10"/>
            <rFont val="Tahoma"/>
            <family val="2"/>
          </rPr>
          <t>NOT BOTH
Preparation/Placement time, evaluation time, and class time will be determined for the course, not for the instructor assigned the course.  The immediate supervisor will consult with faculty members qualified to teach each course to determine the time factors for the course.</t>
        </r>
      </text>
    </comment>
    <comment ref="A9" authorId="0" shapeId="0">
      <text>
        <r>
          <rPr>
            <sz val="8"/>
            <color indexed="81"/>
            <rFont val="Tahoma"/>
            <family val="2"/>
          </rPr>
          <t>Directions:
Enter teaching and release assignments that are contract-driven.  Note: Deans have requested that Lectures and separate sections of lectures as well as labs be listed separately (see sample).  This will mimic the way courses are entered into Banner and Anchor Access and will assist in tracking which professors are teaching courses more effectively.
Entering the catalog text 
e.g. BIOL131 (3,3) 4
helps with confirming the entries for columns B-C-D when reviewing the report
Enter   No calculations are performed on the cells in this column.</t>
        </r>
      </text>
    </comment>
    <comment ref="B9" authorId="2" shapeId="0">
      <text>
        <r>
          <rPr>
            <b/>
            <sz val="8"/>
            <color indexed="81"/>
            <rFont val="Tahoma"/>
            <family val="2"/>
          </rPr>
          <t>Comments::
Section 11.3.1 Lecture Hrs</t>
        </r>
        <r>
          <rPr>
            <b/>
            <sz val="8"/>
            <color indexed="10"/>
            <rFont val="Tahoma"/>
            <family val="2"/>
          </rPr>
          <t xml:space="preserve"> - enter values from the catalog description</t>
        </r>
        <r>
          <rPr>
            <sz val="8"/>
            <color indexed="81"/>
            <rFont val="Tahoma"/>
            <family val="2"/>
          </rPr>
          <t xml:space="preserve">  or other contract driven assignments (lab coordinator, Athletic Trainer, ect)
</t>
        </r>
        <r>
          <rPr>
            <b/>
            <sz val="8"/>
            <color indexed="81"/>
            <rFont val="Tahoma"/>
            <family val="2"/>
          </rPr>
          <t>Enter values for this column only if the entry is a lecture course or contract driven assignment</t>
        </r>
        <r>
          <rPr>
            <sz val="8"/>
            <color indexed="81"/>
            <rFont val="Tahoma"/>
            <family val="2"/>
          </rPr>
          <t xml:space="preserve">
Lectures and labs may be entered separately or together - see SAMPLE for examples of this
CH116 Gen Chem II (3,3) 4 
- this course has 3 lecture hours per week during the entire semester.  Enter 3 in this example if the instructor is only teaching the lecture, enter 4 if they are teaching the lecture and its ONLY lab and where the enrollments in each are identical.   Enter the lecture and lab sections </t>
        </r>
        <r>
          <rPr>
            <b/>
            <sz val="8"/>
            <color indexed="81"/>
            <rFont val="Tahoma"/>
            <family val="2"/>
          </rPr>
          <t>separately</t>
        </r>
        <r>
          <rPr>
            <sz val="8"/>
            <color indexed="81"/>
            <rFont val="Tahoma"/>
            <family val="2"/>
          </rPr>
          <t xml:space="preserve"> when more than one lab section are assigned since their enrollments may differ by section.
Load cannot be prorated based on the definition from 11.3.1, and maximum loads are capped at 18 contract hours per semester and 32 contract hours for the academic year based on 11.3.2 
Summer load limits are capped at 1.34 credits per week of instruction in 7.4.2 (e.g. a 4-credit course must be distributed across at least a 3-week instructional period to fall below the cap 4/3=1.333)
</t>
        </r>
      </text>
    </comment>
    <comment ref="C9" authorId="2" shapeId="0">
      <text>
        <r>
          <rPr>
            <b/>
            <sz val="8"/>
            <color indexed="81"/>
            <rFont val="Tahoma"/>
            <family val="2"/>
          </rPr>
          <t xml:space="preserve">Comments::
Lab hrs - </t>
        </r>
        <r>
          <rPr>
            <b/>
            <sz val="8"/>
            <color indexed="10"/>
            <rFont val="Tahoma"/>
            <family val="2"/>
          </rPr>
          <t>enter values based on catalog description for the number of hours in lab per week</t>
        </r>
        <r>
          <rPr>
            <sz val="8"/>
            <color indexed="81"/>
            <rFont val="Tahoma"/>
            <family val="2"/>
          </rPr>
          <t xml:space="preserve"> 
CH116 Gen Chem II (3,3) 4 - this course meets in lab for  3 lab.  </t>
        </r>
        <r>
          <rPr>
            <sz val="8"/>
            <color indexed="12"/>
            <rFont val="Tahoma"/>
            <family val="2"/>
          </rPr>
          <t>The 2/3 conversion is handled late</t>
        </r>
        <r>
          <rPr>
            <sz val="8"/>
            <color indexed="81"/>
            <rFont val="Tahoma"/>
            <family val="2"/>
          </rPr>
          <t xml:space="preserve">r - enter catalog/curriculum-approved number of lab hours each week.  Enter 3 in this example. 
</t>
        </r>
        <r>
          <rPr>
            <b/>
            <sz val="8"/>
            <color indexed="81"/>
            <rFont val="Tahoma"/>
            <family val="2"/>
          </rPr>
          <t>Enter in this column only if the entry is a laboratory course</t>
        </r>
        <r>
          <rPr>
            <sz val="8"/>
            <color indexed="81"/>
            <rFont val="Tahoma"/>
            <family val="2"/>
          </rPr>
          <t xml:space="preserve">
</t>
        </r>
        <r>
          <rPr>
            <b/>
            <sz val="8"/>
            <color indexed="12"/>
            <rFont val="Tahoma"/>
            <family val="2"/>
          </rPr>
          <t>Section 11.3.1</t>
        </r>
        <r>
          <rPr>
            <b/>
            <sz val="8"/>
            <color indexed="81"/>
            <rFont val="Tahoma"/>
            <family val="2"/>
          </rPr>
          <t xml:space="preserve">
</t>
        </r>
        <r>
          <rPr>
            <sz val="8"/>
            <color indexed="81"/>
            <rFont val="Tahoma"/>
            <family val="2"/>
          </rPr>
          <t>Note: 3 hrs in lab = 2 faculty contract hours and 2 hrs in lab = 1.33 faculty contract hours.  This scaling factor is used in calculating the Facutly contract hours.  
Note that in either case the lab counts 1 hour for student credit hour productionsince the catalog indicated this is a 4 credit course, and three of the credits are in lecture.  Thus there is one SCH generated per student per lab in this case.</t>
        </r>
      </text>
    </comment>
    <comment ref="D9" authorId="2" shapeId="0">
      <text>
        <r>
          <rPr>
            <b/>
            <sz val="8"/>
            <color indexed="81"/>
            <rFont val="Tahoma"/>
            <family val="2"/>
          </rPr>
          <t xml:space="preserve">Comments::
Credit Hours - </t>
        </r>
        <r>
          <rPr>
            <sz val="8"/>
            <color indexed="81"/>
            <rFont val="Tahoma"/>
            <family val="2"/>
          </rPr>
          <t xml:space="preserve">  This is the number of credit hours the student registers for based on the catalog description.  This number is used to calculate SCH.   For independent study, internships and practicum: the number of credits is still the number of credits the student registers in, irrespective of the faculty load.    Do not make an entry for contract defined tasks like Lab coordinator and athletic training since they do not contribute to student SCH
For example  CH116 Gen Chem II (3,3) 4 - the student enrolls in a 4 credit class - 3 credits from lecture 1 credit from lab.  ENTER 3 for a lecture  OR 1 for a lab based on this example.
</t>
        </r>
        <r>
          <rPr>
            <b/>
            <sz val="8"/>
            <color indexed="81"/>
            <rFont val="Tahoma"/>
            <family val="2"/>
          </rPr>
          <t xml:space="preserve">If the lecture and a single section of lab are listed together the credits may be combined and the SCH column could indicate 4.  </t>
        </r>
        <r>
          <rPr>
            <sz val="8"/>
            <color indexed="81"/>
            <rFont val="Tahoma"/>
            <family val="2"/>
          </rPr>
          <t xml:space="preserve">For a practicum/internship enter the number of credits the student will recieve/register for to take the course.
</t>
        </r>
      </text>
    </comment>
    <comment ref="E9" authorId="0" shapeId="0">
      <text>
        <r>
          <rPr>
            <b/>
            <sz val="8"/>
            <color indexed="81"/>
            <rFont val="Tahoma"/>
            <family val="2"/>
          </rPr>
          <t>Comment:</t>
        </r>
        <r>
          <rPr>
            <sz val="8"/>
            <color indexed="81"/>
            <rFont val="Tahoma"/>
            <family val="2"/>
          </rPr>
          <t xml:space="preserve">
Use the official enrollment for the semester set at the add/drop deadline</t>
        </r>
      </text>
    </comment>
    <comment ref="F9" authorId="2" shapeId="0">
      <text>
        <r>
          <rPr>
            <sz val="8"/>
            <color indexed="81"/>
            <rFont val="Tahoma"/>
            <family val="2"/>
          </rPr>
          <t>Comments: 
Preps - 
Enter as per Section 11.3.7 and 11.3.10.1.  Each full lecture course counts as 1 prep,  0.5 prep is credited for each separate lab title.   Internships/Practicum are 0.5 prep per course (multiple sections for variable credit do not generate additional preps).  Each separate recreation activity course should be counted as 0.33 preps.
If a faculty teaches 2 sections of BL109 lab they have 0.5 prep.  If they teach two BL109 labs and one BL110 lab they earn 0.5 prep for each course, 1.0 prep total from these labs.
NOTE: for team-taught courses/labs adjust the # of preps similarly (for example if a 50:50 team taught course each faculty recieves 0.5 prep).  There should be no proration of preps for other reasons.</t>
        </r>
        <r>
          <rPr>
            <b/>
            <sz val="8"/>
            <color indexed="81"/>
            <rFont val="Tahoma"/>
            <family val="2"/>
          </rPr>
          <t xml:space="preserve">
</t>
        </r>
        <r>
          <rPr>
            <sz val="8"/>
            <color indexed="81"/>
            <rFont val="Tahoma"/>
            <family val="2"/>
          </rPr>
          <t xml:space="preserve">
</t>
        </r>
      </text>
    </comment>
    <comment ref="G9" authorId="2" shapeId="0">
      <text>
        <r>
          <rPr>
            <b/>
            <sz val="8"/>
            <color indexed="81"/>
            <rFont val="Tahoma"/>
            <family val="2"/>
          </rPr>
          <t xml:space="preserve">Comments::
</t>
        </r>
        <r>
          <rPr>
            <b/>
            <sz val="8"/>
            <color indexed="12"/>
            <rFont val="Tahoma"/>
            <family val="2"/>
          </rPr>
          <t>Default value 1.0 for undergraduate courses.</t>
        </r>
        <r>
          <rPr>
            <b/>
            <sz val="8"/>
            <color indexed="81"/>
            <rFont val="Tahoma"/>
            <family val="2"/>
          </rPr>
          <t xml:space="preserve">
</t>
        </r>
        <r>
          <rPr>
            <sz val="8"/>
            <color indexed="81"/>
            <rFont val="Tahoma"/>
            <family val="2"/>
          </rPr>
          <t xml:space="preserve">Graduate course multiplier is </t>
        </r>
        <r>
          <rPr>
            <b/>
            <sz val="8"/>
            <color indexed="10"/>
            <rFont val="Tahoma"/>
            <family val="2"/>
          </rPr>
          <t>1.333</t>
        </r>
        <r>
          <rPr>
            <sz val="8"/>
            <color indexed="81"/>
            <rFont val="Tahoma"/>
            <family val="2"/>
          </rPr>
          <t xml:space="preserve"> if a course is contains graduate students taught at the 500, 600 or higher level.  Enter </t>
        </r>
        <r>
          <rPr>
            <b/>
            <sz val="8"/>
            <color indexed="10"/>
            <rFont val="Tahoma"/>
            <family val="2"/>
          </rPr>
          <t>1.333</t>
        </r>
        <r>
          <rPr>
            <sz val="8"/>
            <color indexed="81"/>
            <rFont val="Tahoma"/>
            <family val="2"/>
          </rPr>
          <t xml:space="preserve"> in these cases.  Note the full 3 decimal places may not show in the display but the calculation will be correct
</t>
        </r>
        <r>
          <rPr>
            <sz val="8"/>
            <color indexed="12"/>
            <rFont val="Tahoma"/>
            <family val="2"/>
          </rPr>
          <t>See Section 11.3.1  of the Faculty Agreement</t>
        </r>
      </text>
    </comment>
    <comment ref="H9" authorId="2" shapeId="0">
      <text>
        <r>
          <rPr>
            <b/>
            <sz val="8"/>
            <color indexed="81"/>
            <rFont val="Tahoma"/>
            <family val="2"/>
          </rPr>
          <t xml:space="preserve">Comments:
Team-Taught factor: </t>
        </r>
        <r>
          <rPr>
            <sz val="8"/>
            <color indexed="81"/>
            <rFont val="Tahoma"/>
            <family val="2"/>
          </rPr>
          <t xml:space="preserve">- 
</t>
        </r>
        <r>
          <rPr>
            <sz val="8"/>
            <color indexed="12"/>
            <rFont val="Tahoma"/>
            <family val="2"/>
          </rPr>
          <t xml:space="preserve">DEFAULT VALUE 1.00
For accuracy please enter decimal numbers as the proper fraction.  For example enter the formula =1/3 rather than .33 for a one-third load.  This will reduce round-off errors.
PLEASE note in team teaching the other team members - use the extra space in column A after the classes are listed to make annotations </t>
        </r>
        <r>
          <rPr>
            <sz val="8"/>
            <color indexed="81"/>
            <rFont val="Tahoma"/>
            <family val="2"/>
          </rPr>
          <t xml:space="preserve">
</t>
        </r>
        <r>
          <rPr>
            <b/>
            <sz val="8"/>
            <color indexed="81"/>
            <rFont val="Tahoma"/>
            <family val="2"/>
          </rPr>
          <t xml:space="preserve">Section 11.8 </t>
        </r>
        <r>
          <rPr>
            <sz val="8"/>
            <color indexed="81"/>
            <rFont val="Tahoma"/>
            <family val="2"/>
          </rPr>
          <t xml:space="preserve">
Enter a decimal fraction from 0 to 1.000 based on percentage of course taught by this instructor.   For example a team-taught course with two faculty contributing equally enter 0.50, if this instructor teaches 1/3 of the class enter 0.333333333333333, or more simply =1/3.
Student credit hours (SCH) will be adjusted by this factor as well so that both faculty are attributed with a proportion of the total SCH
</t>
        </r>
        <r>
          <rPr>
            <b/>
            <sz val="8"/>
            <color indexed="81"/>
            <rFont val="Tahoma"/>
            <family val="2"/>
          </rPr>
          <t xml:space="preserve">
Confirm that the sum total of the team-taught factors for all instructors for the course adds to 1.00000</t>
        </r>
      </text>
    </comment>
    <comment ref="I9" authorId="2" shapeId="0">
      <text>
        <r>
          <rPr>
            <b/>
            <sz val="8"/>
            <color indexed="81"/>
            <rFont val="Tahoma"/>
            <family val="2"/>
          </rPr>
          <t xml:space="preserve">Comments:  
"Applies to independent study courses only as defined in the university catalog description" See Section 11.9
</t>
        </r>
        <r>
          <rPr>
            <b/>
            <sz val="8"/>
            <color indexed="12"/>
            <rFont val="Tahoma"/>
            <family val="2"/>
          </rPr>
          <t>Default value = 1</t>
        </r>
        <r>
          <rPr>
            <b/>
            <sz val="8"/>
            <color indexed="81"/>
            <rFont val="Tahoma"/>
            <family val="2"/>
          </rPr>
          <t xml:space="preserve">
Pro-rated factor: </t>
        </r>
        <r>
          <rPr>
            <sz val="8"/>
            <color indexed="81"/>
            <rFont val="Tahoma"/>
            <family val="2"/>
          </rPr>
          <t xml:space="preserve">- enter a decimal from 0 to 1.000 based on  enrollment less than 10.  A course with 3 students may be prorated as 3/10 or 0.300.
This column applies only to courses defined as independent study, research seminars, and directed topics classes typically numbered 290, 390 490. Confirm each course by the catalog entry.
SCH are not reduced based on this formula
</t>
        </r>
        <r>
          <rPr>
            <b/>
            <sz val="8"/>
            <color indexed="81"/>
            <rFont val="Tahoma"/>
            <family val="2"/>
          </rPr>
          <t xml:space="preserve">
</t>
        </r>
      </text>
    </comment>
    <comment ref="J9" authorId="2" shapeId="0">
      <text>
        <r>
          <rPr>
            <b/>
            <sz val="8"/>
            <color indexed="81"/>
            <rFont val="Tahoma"/>
            <family val="2"/>
          </rPr>
          <t xml:space="preserve">Comments::
Section 11.3.10.1
</t>
        </r>
        <r>
          <rPr>
            <sz val="8"/>
            <color indexed="81"/>
            <rFont val="Tahoma"/>
            <family val="2"/>
          </rPr>
          <t>The number of hours per student needed for the faculty member to prepare for the internship.  Enter the number of hours directly.
Based on a negotiated time between faculty teaching the course and the Dean.  Keep documentation with load reports.</t>
        </r>
      </text>
    </comment>
    <comment ref="K9" authorId="2" shapeId="0">
      <text>
        <r>
          <rPr>
            <b/>
            <sz val="8"/>
            <color indexed="81"/>
            <rFont val="Tahoma"/>
            <family val="2"/>
          </rPr>
          <t xml:space="preserve">Comments::
Section 11.3.10.1
</t>
        </r>
        <r>
          <rPr>
            <sz val="8"/>
            <color indexed="81"/>
            <rFont val="Tahoma"/>
            <family val="2"/>
          </rPr>
          <t>Hours of direct instruction associated with the internship/practicum.  Enter number of hours directly from agreement between faculty and dean.</t>
        </r>
      </text>
    </comment>
    <comment ref="L9" authorId="2" shapeId="0">
      <text>
        <r>
          <rPr>
            <b/>
            <sz val="8"/>
            <color indexed="81"/>
            <rFont val="Tahoma"/>
            <family val="2"/>
          </rPr>
          <t xml:space="preserve">Comments::
Section 11.3.10.1
</t>
        </r>
        <r>
          <rPr>
            <sz val="8"/>
            <color indexed="81"/>
            <rFont val="Tahoma"/>
            <family val="2"/>
          </rPr>
          <t>The number of hours needed by the faculty to evaluate the work of EACH student.  Enter the hours directly from the agreement between the faculty and the dean.</t>
        </r>
      </text>
    </comment>
    <comment ref="M9" authorId="2" shapeId="0">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Section 11.7.1 and 11.7.3</t>
        </r>
        <r>
          <rPr>
            <sz val="8"/>
            <color indexed="81"/>
            <rFont val="Tahoma"/>
            <family val="2"/>
          </rPr>
          <t xml:space="preserve">
</t>
        </r>
      </text>
    </comment>
    <comment ref="N9" authorId="2" shapeId="0">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 xml:space="preserve">Section 11.7.1 and 11.7.4
</t>
        </r>
        <r>
          <rPr>
            <sz val="8"/>
            <color indexed="81"/>
            <rFont val="Tahoma"/>
            <family val="2"/>
          </rPr>
          <t xml:space="preserve">
</t>
        </r>
      </text>
    </comment>
    <comment ref="O9" authorId="2" shapeId="0">
      <text>
        <r>
          <rPr>
            <b/>
            <sz val="8"/>
            <color indexed="81"/>
            <rFont val="Tahoma"/>
            <family val="2"/>
          </rPr>
          <t>Comments::
Calculated -</t>
        </r>
        <r>
          <rPr>
            <b/>
            <sz val="8"/>
            <color indexed="10"/>
            <rFont val="Tahoma"/>
            <family val="2"/>
          </rPr>
          <t xml:space="preserve"> DO NOT EDIT FORMULA</t>
        </r>
      </text>
    </comment>
    <comment ref="P9" authorId="2" shapeId="0">
      <text>
        <r>
          <rPr>
            <b/>
            <sz val="8"/>
            <color indexed="81"/>
            <rFont val="Tahoma"/>
            <family val="2"/>
          </rPr>
          <t>Grey Fields are Calculated  -</t>
        </r>
        <r>
          <rPr>
            <b/>
            <sz val="8"/>
            <color indexed="10"/>
            <rFont val="Tahoma"/>
            <family val="2"/>
          </rPr>
          <t xml:space="preserve"> DO NOT EDIT FORMULA</t>
        </r>
        <r>
          <rPr>
            <b/>
            <sz val="8"/>
            <color indexed="81"/>
            <rFont val="Tahoma"/>
            <family val="2"/>
          </rPr>
          <t xml:space="preserve">
</t>
        </r>
      </text>
    </comment>
    <comment ref="Q9" authorId="3" shapeId="0">
      <text>
        <r>
          <rPr>
            <b/>
            <sz val="8"/>
            <color indexed="81"/>
            <rFont val="Tahoma"/>
            <family val="2"/>
          </rPr>
          <t xml:space="preserve">Comment:
COMPENSATED FACULTY CONTRACT HOURS </t>
        </r>
        <r>
          <rPr>
            <sz val="8"/>
            <color indexed="81"/>
            <rFont val="Tahoma"/>
            <family val="2"/>
          </rPr>
          <t xml:space="preserve">Column “Q” is generally equal to Faculty Contract Hours in Column "O".  Column “O” will be less than “Q” when the instructor has waived compensation for the  assignment or for assignments which are compensated through a stipend.  Enter the compensated portion of the load for each course or assignment in “Q”.  If full compensation is waived, or the assignment was compensated through a stipend, enter zero (0).  Attach a signed Load Report and Compensation Agreement Form.
BASE your calculation of any OVERLOAD PAY on the final column "Comp. Faculty Hours".
In Summer Session courses Faculty may wish to waive full compensation (i.e. to teach a course on a prorated basis up to the maximum allowed summer contract hour load).  However the load generated from the courses cannot be prorated (see Section 11.3.1), only the compensation.  At the time of this memo (Jan 2012) summer courses were prorated for compensation on the basis of 7 students.  
For example, a 3 credit course with only two students would be listed normally for all columns except Q.  Column Q would show 3 compensated hours if 7 or more students are enrolled, or IF THE FACULTY AGREED TO PRORATE, then column Q would be 3*2/7 or two-sevenths of the three credits.  IF ALL COMPENSATION was waived, enter zero (0).
</t>
        </r>
      </text>
    </comment>
    <comment ref="Q10" authorId="3" shapeId="0">
      <text>
        <r>
          <rPr>
            <b/>
            <sz val="8"/>
            <color indexed="81"/>
            <rFont val="Tahoma"/>
            <family val="2"/>
          </rPr>
          <t xml:space="preserve">Comment:  </t>
        </r>
        <r>
          <rPr>
            <sz val="8"/>
            <color indexed="81"/>
            <rFont val="Tahoma"/>
            <family val="2"/>
          </rPr>
          <t>Since compensation is generally not waived the default formula sets column Q equal to colum O.  Cell Q10 would be "=O10"  OVERWRITE the contents of this cell as indicated on the signed Load Report and Compensation Agreemnt</t>
        </r>
        <r>
          <rPr>
            <sz val="8"/>
            <color indexed="81"/>
            <rFont val="Tahoma"/>
            <family val="2"/>
          </rPr>
          <t xml:space="preserve">
</t>
        </r>
      </text>
    </comment>
    <comment ref="A29" authorId="2" shapeId="0">
      <text>
        <r>
          <rPr>
            <b/>
            <sz val="8"/>
            <color indexed="81"/>
            <rFont val="Tahoma"/>
            <family val="2"/>
          </rPr>
          <t>Comments::
Subtotals calculate automatically, do not edit formulas</t>
        </r>
      </text>
    </comment>
    <comment ref="A31" authorId="2" shapeId="0">
      <text>
        <r>
          <rPr>
            <b/>
            <sz val="8"/>
            <color indexed="81"/>
            <rFont val="Tahoma"/>
            <family val="2"/>
          </rPr>
          <t xml:space="preserve">Comments: Release Time Appointments -
</t>
        </r>
        <r>
          <rPr>
            <sz val="8"/>
            <color indexed="81"/>
            <rFont val="Tahoma"/>
            <family val="2"/>
          </rPr>
          <t xml:space="preserve">List school chairs, activities that generate stipends, discretionary or grant based release time (those not defined by the contract).  
Attach the Faculty Workload Adjustment for Special Assignment form and/or the Load Report and Compensation Agreement as necessary
Activities that are compensated through a direct stipend are STILL converted to load for the purpose of Column "O", but must be entered with a "0" (zero) in Column "Q" </t>
        </r>
      </text>
    </comment>
    <comment ref="O32" authorId="0" shapeId="0">
      <text>
        <r>
          <rPr>
            <b/>
            <sz val="9"/>
            <color indexed="81"/>
            <rFont val="Tahoma"/>
            <family val="2"/>
          </rPr>
          <t xml:space="preserve">Comment: </t>
        </r>
        <r>
          <rPr>
            <sz val="9"/>
            <color indexed="81"/>
            <rFont val="Tahoma"/>
            <family val="2"/>
          </rPr>
          <t xml:space="preserve"> Enter the contract hour load generated, granted, or attributed to this apppoinment</t>
        </r>
        <r>
          <rPr>
            <sz val="9"/>
            <color indexed="81"/>
            <rFont val="Tahoma"/>
            <family val="2"/>
          </rPr>
          <t xml:space="preserve">
</t>
        </r>
      </text>
    </comment>
    <comment ref="Q32" authorId="0" shapeId="0">
      <text>
        <r>
          <rPr>
            <sz val="9"/>
            <color indexed="81"/>
            <rFont val="Tahoma"/>
            <family val="2"/>
          </rPr>
          <t>For 2012-2013, school chairs will receive both a "release time assignment"  and an "extra compensation assignment (stipend)".  Both assignments are entered on the Faculty Workload Adjustment form, and on the Faculty Load Report and the description of duties should be attached.
The Contract Hours for the Release Time Assignment (SCHOOL CHAIR) = 3 hours.  Enter this on the load report in the section for "Release Time appointments", and enter the assignment as "School Chair"   In the column for "Faculty Contract Hours" enter 3.  In the column for "Compensated Faculty Hours" also enter 3.  
The Contract Hours for the Extra Compensation Assignment (CHAIR STIPEND) = 3 hours.  Enter this on the load report in the section for "Release Time Assignments", and enter the assignment as "Chair Stipend"  In the column for "Faculty Contract Hours" enter 3.  In the column for "Compensated Faculty Hours" enter ZERO (you must delete the existing value and enter 0)  Note: This assignment is compensated by the stipend, not included with the normal load and/or overload.  BASE your calculation of any OVERLOAD PAY on the final column "Comp. Faculty Hours".
Based on 2012-2013 rates, the stipend amount would be entered on the Workload Adjustment Form as  "$872 per hour. Total compensation will be $2,616.00."
This amount can be payed to the faculty member using a standard payroll authorization.</t>
        </r>
      </text>
    </comment>
    <comment ref="O38" authorId="2" shapeId="0">
      <text>
        <r>
          <rPr>
            <b/>
            <sz val="8"/>
            <color indexed="81"/>
            <rFont val="Tahoma"/>
            <family val="2"/>
          </rPr>
          <t xml:space="preserve">Comments:
THIS NUMBER WILL BE TRANSFERED TO THE SEMESTER SUMMARY SHEET 
</t>
        </r>
      </text>
    </comment>
    <comment ref="P38" authorId="2" shapeId="0">
      <text>
        <r>
          <rPr>
            <b/>
            <sz val="8"/>
            <color indexed="81"/>
            <rFont val="Tahoma"/>
            <family val="2"/>
          </rPr>
          <t>Comments::
Transferred to the semester summary sheet</t>
        </r>
      </text>
    </comment>
    <comment ref="O41" authorId="0" shapeId="0">
      <text>
        <r>
          <rPr>
            <b/>
            <sz val="9"/>
            <color indexed="81"/>
            <rFont val="Tahoma"/>
            <family val="2"/>
          </rPr>
          <t xml:space="preserve">Comments: </t>
        </r>
        <r>
          <rPr>
            <sz val="9"/>
            <color indexed="81"/>
            <rFont val="Tahoma"/>
            <family val="2"/>
          </rPr>
          <t xml:space="preserve">Enter the value from the Fall load Report to generate a total for the year.  If this is a fall load sheet you can ignore this section.  Thanks Laura for the good idea.
</t>
        </r>
      </text>
    </comment>
  </commentList>
</comments>
</file>

<file path=xl/comments21.xml><?xml version="1.0" encoding="utf-8"?>
<comments xmlns="http://schemas.openxmlformats.org/spreadsheetml/2006/main">
  <authors>
    <author>dmyton</author>
    <author>Directions:</author>
    <author>Comments:</author>
    <author>david myton</author>
  </authors>
  <commentList>
    <comment ref="C2" authorId="0" shapeId="0">
      <text>
        <r>
          <rPr>
            <b/>
            <sz val="8"/>
            <color indexed="81"/>
            <rFont val="Tahoma"/>
            <family val="2"/>
          </rPr>
          <t>info:</t>
        </r>
        <r>
          <rPr>
            <sz val="8"/>
            <color indexed="81"/>
            <rFont val="Tahoma"/>
            <family val="2"/>
          </rPr>
          <t xml:space="preserve">
enter the faculty or adjunct name  in Cell C2 - Some find it helpful to Rename the TAB to match the faculty/adjunct name as well.
Since the SUMMARY sheet draws the name from Cell C2, it is necessary to type the name into C2 - it will run across the others columns as needed</t>
        </r>
      </text>
    </comment>
    <comment ref="C3" authorId="0" shapeId="0">
      <text>
        <r>
          <rPr>
            <b/>
            <sz val="8"/>
            <color indexed="81"/>
            <rFont val="Tahoma"/>
            <family val="2"/>
          </rPr>
          <t>info:</t>
        </r>
        <r>
          <rPr>
            <sz val="8"/>
            <color indexed="81"/>
            <rFont val="Tahoma"/>
            <family val="2"/>
          </rPr>
          <t xml:space="preserve">
Enter the college name starting in box C3</t>
        </r>
      </text>
    </comment>
    <comment ref="C4" authorId="0" shapeId="0">
      <text>
        <r>
          <rPr>
            <b/>
            <sz val="8"/>
            <color indexed="81"/>
            <rFont val="Tahoma"/>
            <family val="2"/>
          </rPr>
          <t>info:</t>
        </r>
        <r>
          <rPr>
            <sz val="8"/>
            <color indexed="81"/>
            <rFont val="Tahoma"/>
            <family val="2"/>
          </rPr>
          <t xml:space="preserve">
Enter the department starting in box C4
</t>
        </r>
      </text>
    </comment>
    <comment ref="C5" authorId="0" shapeId="0">
      <text>
        <r>
          <rPr>
            <b/>
            <sz val="8"/>
            <color indexed="81"/>
            <rFont val="Tahoma"/>
            <family val="2"/>
          </rPr>
          <t>info:</t>
        </r>
        <r>
          <rPr>
            <sz val="8"/>
            <color indexed="81"/>
            <rFont val="Tahoma"/>
            <family val="2"/>
          </rPr>
          <t xml:space="preserve">
Enter the Semester starting in box C5
</t>
        </r>
      </text>
    </comment>
    <comment ref="C6" authorId="0" shapeId="0">
      <text>
        <r>
          <rPr>
            <b/>
            <sz val="8"/>
            <color indexed="81"/>
            <rFont val="Tahoma"/>
            <family val="2"/>
          </rPr>
          <t>info:</t>
        </r>
        <r>
          <rPr>
            <sz val="8"/>
            <color indexed="81"/>
            <rFont val="Tahoma"/>
            <family val="2"/>
          </rPr>
          <t xml:space="preserve">
Cell C6
Enter "Faculty" for faculty 
Enter "Adjunct" for adjuncts
Enter "Dean" for dean-type administrators 
Since the SUMMARY sheet draws the status indicator from this field it is important that it be typed as indicated
</t>
        </r>
      </text>
    </comment>
    <comment ref="C8" authorId="1" shapeId="0">
      <text>
        <r>
          <rPr>
            <sz val="8"/>
            <color indexed="81"/>
            <rFont val="Tahoma"/>
            <family val="2"/>
          </rPr>
          <t>Directions::
Enter EITHER in the columns for Classes OR for the Columns J-K-L labeled Intern/Practicum but NOT BOTH
The entries for 'classes' must match the catalog entry listing hours for lecture and lab.  Enter the values as listed in the catalog or most recent approved curriculum change documents.
Note: Deans have requested that Lecture and Labs be listed as separate line items.  Example: Line 3 (BIOL 107) should be listed as two separate line items if the instructor is infact teaching both lecture and a lab section.  This should match how these courses are listed in banner.</t>
        </r>
      </text>
    </comment>
    <comment ref="L8" authorId="1" shapeId="0">
      <text>
        <r>
          <rPr>
            <b/>
            <sz val="8"/>
            <color indexed="81"/>
            <rFont val="Tahoma"/>
            <family val="2"/>
          </rPr>
          <t>Directions::</t>
        </r>
        <r>
          <rPr>
            <sz val="8"/>
            <color indexed="81"/>
            <rFont val="Tahoma"/>
            <family val="2"/>
          </rPr>
          <t xml:space="preserve">
Enter</t>
        </r>
        <r>
          <rPr>
            <sz val="8"/>
            <color indexed="10"/>
            <rFont val="Tahoma"/>
            <family val="2"/>
          </rPr>
          <t xml:space="preserve"> EITHER </t>
        </r>
        <r>
          <rPr>
            <sz val="8"/>
            <color indexed="81"/>
            <rFont val="Tahoma"/>
            <family val="2"/>
          </rPr>
          <t xml:space="preserve">in the columns for Classes OR for the Columns labeled Intern/Practicum. 
</t>
        </r>
        <r>
          <rPr>
            <sz val="8"/>
            <color indexed="10"/>
            <rFont val="Tahoma"/>
            <family val="2"/>
          </rPr>
          <t>NOT BOTH
Preparation/Placement time, evaluation time, and class time will be determined for the course, not for the instructor assigned the course.  The immediate supervisor will consult with faculty members qualified to teach each course to determine the time factors for the course.</t>
        </r>
      </text>
    </comment>
    <comment ref="A9" authorId="0" shapeId="0">
      <text>
        <r>
          <rPr>
            <sz val="8"/>
            <color indexed="81"/>
            <rFont val="Tahoma"/>
            <family val="2"/>
          </rPr>
          <t>Directions:
Enter teaching and release assignments that are contract-driven.  Note: Deans have requested that Lectures and separate sections of lectures as well as labs be listed separately (see sample).  This will mimic the way courses are entered into Banner and Anchor Access and will assist in tracking which professors are teaching courses more effectively.
Entering the catalog text 
e.g. BIOL131 (3,3) 4
helps with confirming the entries for columns B-C-D when reviewing the report
Enter   No calculations are performed on the cells in this column.</t>
        </r>
      </text>
    </comment>
    <comment ref="B9" authorId="2" shapeId="0">
      <text>
        <r>
          <rPr>
            <b/>
            <sz val="8"/>
            <color indexed="81"/>
            <rFont val="Tahoma"/>
            <family val="2"/>
          </rPr>
          <t>Comments::
Section 11.3.1 Lecture Hrs</t>
        </r>
        <r>
          <rPr>
            <b/>
            <sz val="8"/>
            <color indexed="10"/>
            <rFont val="Tahoma"/>
            <family val="2"/>
          </rPr>
          <t xml:space="preserve"> - enter values from the catalog description</t>
        </r>
        <r>
          <rPr>
            <sz val="8"/>
            <color indexed="81"/>
            <rFont val="Tahoma"/>
            <family val="2"/>
          </rPr>
          <t xml:space="preserve">  or other contract driven assignments (lab coordinator, Athletic Trainer, ect)
</t>
        </r>
        <r>
          <rPr>
            <b/>
            <sz val="8"/>
            <color indexed="81"/>
            <rFont val="Tahoma"/>
            <family val="2"/>
          </rPr>
          <t>Enter values for this column only if the entry is a lecture course or contract driven assignment</t>
        </r>
        <r>
          <rPr>
            <sz val="8"/>
            <color indexed="81"/>
            <rFont val="Tahoma"/>
            <family val="2"/>
          </rPr>
          <t xml:space="preserve">
Lectures and labs may be entered separately or together - see SAMPLE for examples of this
CH116 Gen Chem II (3,3) 4 
- this course has 3 lecture hours per week during the entire semester.  Enter 3 in this example if the instructor is only teaching the lecture, enter 4 if they are teaching the lecture and its ONLY lab and where the enrollments in each are identical.   Enter the lecture and lab sections </t>
        </r>
        <r>
          <rPr>
            <b/>
            <sz val="8"/>
            <color indexed="81"/>
            <rFont val="Tahoma"/>
            <family val="2"/>
          </rPr>
          <t>separately</t>
        </r>
        <r>
          <rPr>
            <sz val="8"/>
            <color indexed="81"/>
            <rFont val="Tahoma"/>
            <family val="2"/>
          </rPr>
          <t xml:space="preserve"> when more than one lab section are assigned since their enrollments may differ by section.
Load cannot be prorated based on the definition from 11.3.1, and maximum loads are capped at 18 contract hours per semester and 32 contract hours for the academic year based on 11.3.2 
Summer load limits are capped at 1.34 credits per week of instruction in 7.4.2 (e.g. a 4-credit course must be distributed across at least a 3-week instructional period to fall below the cap 4/3=1.333)
</t>
        </r>
      </text>
    </comment>
    <comment ref="C9" authorId="2" shapeId="0">
      <text>
        <r>
          <rPr>
            <b/>
            <sz val="8"/>
            <color indexed="81"/>
            <rFont val="Tahoma"/>
            <family val="2"/>
          </rPr>
          <t xml:space="preserve">Comments::
Lab hrs - </t>
        </r>
        <r>
          <rPr>
            <b/>
            <sz val="8"/>
            <color indexed="10"/>
            <rFont val="Tahoma"/>
            <family val="2"/>
          </rPr>
          <t>enter values based on catalog description for the number of hours in lab per week</t>
        </r>
        <r>
          <rPr>
            <sz val="8"/>
            <color indexed="81"/>
            <rFont val="Tahoma"/>
            <family val="2"/>
          </rPr>
          <t xml:space="preserve"> 
CH116 Gen Chem II (3,3) 4 - this course meets in lab for  3 lab.  </t>
        </r>
        <r>
          <rPr>
            <sz val="8"/>
            <color indexed="12"/>
            <rFont val="Tahoma"/>
            <family val="2"/>
          </rPr>
          <t>The 2/3 conversion is handled late</t>
        </r>
        <r>
          <rPr>
            <sz val="8"/>
            <color indexed="81"/>
            <rFont val="Tahoma"/>
            <family val="2"/>
          </rPr>
          <t xml:space="preserve">r - enter catalog/curriculum-approved number of lab hours each week.  Enter 3 in this example. 
</t>
        </r>
        <r>
          <rPr>
            <b/>
            <sz val="8"/>
            <color indexed="81"/>
            <rFont val="Tahoma"/>
            <family val="2"/>
          </rPr>
          <t>Enter in this column only if the entry is a laboratory course</t>
        </r>
        <r>
          <rPr>
            <sz val="8"/>
            <color indexed="81"/>
            <rFont val="Tahoma"/>
            <family val="2"/>
          </rPr>
          <t xml:space="preserve">
</t>
        </r>
        <r>
          <rPr>
            <b/>
            <sz val="8"/>
            <color indexed="12"/>
            <rFont val="Tahoma"/>
            <family val="2"/>
          </rPr>
          <t>Section 11.3.1</t>
        </r>
        <r>
          <rPr>
            <b/>
            <sz val="8"/>
            <color indexed="81"/>
            <rFont val="Tahoma"/>
            <family val="2"/>
          </rPr>
          <t xml:space="preserve">
</t>
        </r>
        <r>
          <rPr>
            <sz val="8"/>
            <color indexed="81"/>
            <rFont val="Tahoma"/>
            <family val="2"/>
          </rPr>
          <t>Note: 3 hrs in lab = 2 faculty contract hours and 2 hrs in lab = 1.33 faculty contract hours.  This scaling factor is used in calculating the Facutly contract hours.  
Note that in either case the lab counts 1 hour for student credit hour productionsince the catalog indicated this is a 4 credit course, and three of the credits are in lecture.  Thus there is one SCH generated per student per lab in this case.</t>
        </r>
      </text>
    </comment>
    <comment ref="D9" authorId="2" shapeId="0">
      <text>
        <r>
          <rPr>
            <b/>
            <sz val="8"/>
            <color indexed="81"/>
            <rFont val="Tahoma"/>
            <family val="2"/>
          </rPr>
          <t xml:space="preserve">Comments::
Credit Hours - </t>
        </r>
        <r>
          <rPr>
            <sz val="8"/>
            <color indexed="81"/>
            <rFont val="Tahoma"/>
            <family val="2"/>
          </rPr>
          <t xml:space="preserve">  This is the number of credit hours the student registers for based on the catalog description.  This number is used to calculate SCH.   For independent study, internships and practicum: the number of credits is still the number of credits the student registers in, irrespective of the faculty load.    Do not make an entry for contract defined tasks like Lab coordinator and athletic training since they do not contribute to student SCH
For example  CH116 Gen Chem II (3,3) 4 - the student enrolls in a 4 credit class - 3 credits from lecture 1 credit from lab.  ENTER 3 for a lecture  OR 1 for a lab based on this example.
</t>
        </r>
        <r>
          <rPr>
            <b/>
            <sz val="8"/>
            <color indexed="81"/>
            <rFont val="Tahoma"/>
            <family val="2"/>
          </rPr>
          <t xml:space="preserve">If the lecture and a single section of lab are listed together the credits may be combined and the SCH column could indicate 4.  </t>
        </r>
        <r>
          <rPr>
            <sz val="8"/>
            <color indexed="81"/>
            <rFont val="Tahoma"/>
            <family val="2"/>
          </rPr>
          <t xml:space="preserve">For a practicum/internship enter the number of credits the student will recieve/register for to take the course.
</t>
        </r>
      </text>
    </comment>
    <comment ref="E9" authorId="0" shapeId="0">
      <text>
        <r>
          <rPr>
            <b/>
            <sz val="8"/>
            <color indexed="81"/>
            <rFont val="Tahoma"/>
            <family val="2"/>
          </rPr>
          <t>Comment:</t>
        </r>
        <r>
          <rPr>
            <sz val="8"/>
            <color indexed="81"/>
            <rFont val="Tahoma"/>
            <family val="2"/>
          </rPr>
          <t xml:space="preserve">
Use the official enrollment for the semester set at the add/drop deadline</t>
        </r>
      </text>
    </comment>
    <comment ref="F9" authorId="2" shapeId="0">
      <text>
        <r>
          <rPr>
            <sz val="8"/>
            <color indexed="81"/>
            <rFont val="Tahoma"/>
            <family val="2"/>
          </rPr>
          <t>Comments: 
Preps - 
Enter as per Section 11.3.7 and 11.3.10.1.  Each full lecture course counts as 1 prep,  0.5 prep is credited for each separate lab title.   Internships/Practicum are 0.5 prep per course (multiple sections for variable credit do not generate additional preps).  Each separate recreation activity course should be counted as 0.33 preps.
If a faculty teaches 2 sections of BL109 lab they have 0.5 prep.  If they teach two BL109 labs and one BL110 lab they earn 0.5 prep for each course, 1.0 prep total from these labs.
NOTE: for team-taught courses/labs adjust the # of preps similarly (for example if a 50:50 team taught course each faculty recieves 0.5 prep).  There should be no proration of preps for other reasons.</t>
        </r>
        <r>
          <rPr>
            <b/>
            <sz val="8"/>
            <color indexed="81"/>
            <rFont val="Tahoma"/>
            <family val="2"/>
          </rPr>
          <t xml:space="preserve">
</t>
        </r>
        <r>
          <rPr>
            <sz val="8"/>
            <color indexed="81"/>
            <rFont val="Tahoma"/>
            <family val="2"/>
          </rPr>
          <t xml:space="preserve">
</t>
        </r>
      </text>
    </comment>
    <comment ref="G9" authorId="2" shapeId="0">
      <text>
        <r>
          <rPr>
            <b/>
            <sz val="8"/>
            <color indexed="81"/>
            <rFont val="Tahoma"/>
            <family val="2"/>
          </rPr>
          <t xml:space="preserve">Comments::
</t>
        </r>
        <r>
          <rPr>
            <b/>
            <sz val="8"/>
            <color indexed="12"/>
            <rFont val="Tahoma"/>
            <family val="2"/>
          </rPr>
          <t>Default value 1.0 for undergraduate courses.</t>
        </r>
        <r>
          <rPr>
            <b/>
            <sz val="8"/>
            <color indexed="81"/>
            <rFont val="Tahoma"/>
            <family val="2"/>
          </rPr>
          <t xml:space="preserve">
</t>
        </r>
        <r>
          <rPr>
            <sz val="8"/>
            <color indexed="81"/>
            <rFont val="Tahoma"/>
            <family val="2"/>
          </rPr>
          <t xml:space="preserve">Graduate course multiplier is </t>
        </r>
        <r>
          <rPr>
            <b/>
            <sz val="8"/>
            <color indexed="10"/>
            <rFont val="Tahoma"/>
            <family val="2"/>
          </rPr>
          <t>1.333</t>
        </r>
        <r>
          <rPr>
            <sz val="8"/>
            <color indexed="81"/>
            <rFont val="Tahoma"/>
            <family val="2"/>
          </rPr>
          <t xml:space="preserve"> if a course is contains graduate students taught at the 500, 600 or higher level.  Enter </t>
        </r>
        <r>
          <rPr>
            <b/>
            <sz val="8"/>
            <color indexed="10"/>
            <rFont val="Tahoma"/>
            <family val="2"/>
          </rPr>
          <t>1.333</t>
        </r>
        <r>
          <rPr>
            <sz val="8"/>
            <color indexed="81"/>
            <rFont val="Tahoma"/>
            <family val="2"/>
          </rPr>
          <t xml:space="preserve"> in these cases.  Note the full 3 decimal places may not show in the display but the calculation will be correct
</t>
        </r>
        <r>
          <rPr>
            <sz val="8"/>
            <color indexed="12"/>
            <rFont val="Tahoma"/>
            <family val="2"/>
          </rPr>
          <t>See Section 11.3.1  of the Faculty Agreement</t>
        </r>
      </text>
    </comment>
    <comment ref="H9" authorId="2" shapeId="0">
      <text>
        <r>
          <rPr>
            <b/>
            <sz val="8"/>
            <color indexed="81"/>
            <rFont val="Tahoma"/>
            <family val="2"/>
          </rPr>
          <t xml:space="preserve">Comments:
Team-Taught factor: </t>
        </r>
        <r>
          <rPr>
            <sz val="8"/>
            <color indexed="81"/>
            <rFont val="Tahoma"/>
            <family val="2"/>
          </rPr>
          <t xml:space="preserve">- 
</t>
        </r>
        <r>
          <rPr>
            <sz val="8"/>
            <color indexed="12"/>
            <rFont val="Tahoma"/>
            <family val="2"/>
          </rPr>
          <t xml:space="preserve">DEFAULT VALUE 1.00
For accuracy please enter decimal numbers as the proper fraction.  For example enter the formula =1/3 rather than .33 for a one-third load.  This will reduce round-off errors.
PLEASE note in team teaching the other team members - use the extra space in column A after the classes are listed to make annotations </t>
        </r>
        <r>
          <rPr>
            <sz val="8"/>
            <color indexed="81"/>
            <rFont val="Tahoma"/>
            <family val="2"/>
          </rPr>
          <t xml:space="preserve">
</t>
        </r>
        <r>
          <rPr>
            <b/>
            <sz val="8"/>
            <color indexed="81"/>
            <rFont val="Tahoma"/>
            <family val="2"/>
          </rPr>
          <t xml:space="preserve">Section 11.8 </t>
        </r>
        <r>
          <rPr>
            <sz val="8"/>
            <color indexed="81"/>
            <rFont val="Tahoma"/>
            <family val="2"/>
          </rPr>
          <t xml:space="preserve">
Enter a decimal fraction from 0 to 1.000 based on percentage of course taught by this instructor.   For example a team-taught course with two faculty contributing equally enter 0.50, if this instructor teaches 1/3 of the class enter 0.333333333333333, or more simply =1/3.
Student credit hours (SCH) will be adjusted by this factor as well so that both faculty are attributed with a proportion of the total SCH
</t>
        </r>
        <r>
          <rPr>
            <b/>
            <sz val="8"/>
            <color indexed="81"/>
            <rFont val="Tahoma"/>
            <family val="2"/>
          </rPr>
          <t xml:space="preserve">
Confirm that the sum total of the team-taught factors for all instructors for the course adds to 1.00000</t>
        </r>
      </text>
    </comment>
    <comment ref="I9" authorId="2" shapeId="0">
      <text>
        <r>
          <rPr>
            <b/>
            <sz val="8"/>
            <color indexed="81"/>
            <rFont val="Tahoma"/>
            <family val="2"/>
          </rPr>
          <t xml:space="preserve">Comments:  
"Applies to independent study courses only as defined in the university catalog description" See Section 11.9
</t>
        </r>
        <r>
          <rPr>
            <b/>
            <sz val="8"/>
            <color indexed="12"/>
            <rFont val="Tahoma"/>
            <family val="2"/>
          </rPr>
          <t>Default value = 1</t>
        </r>
        <r>
          <rPr>
            <b/>
            <sz val="8"/>
            <color indexed="81"/>
            <rFont val="Tahoma"/>
            <family val="2"/>
          </rPr>
          <t xml:space="preserve">
Pro-rated factor: </t>
        </r>
        <r>
          <rPr>
            <sz val="8"/>
            <color indexed="81"/>
            <rFont val="Tahoma"/>
            <family val="2"/>
          </rPr>
          <t xml:space="preserve">- enter a decimal from 0 to 1.000 based on  enrollment less than 10.  A course with 3 students may be prorated as 3/10 or 0.300.
This column applies only to courses defined as independent study, research seminars, and directed topics classes typically numbered 290, 390 490. Confirm each course by the catalog entry.
SCH are not reduced based on this formula
</t>
        </r>
        <r>
          <rPr>
            <b/>
            <sz val="8"/>
            <color indexed="81"/>
            <rFont val="Tahoma"/>
            <family val="2"/>
          </rPr>
          <t xml:space="preserve">
</t>
        </r>
      </text>
    </comment>
    <comment ref="J9" authorId="2" shapeId="0">
      <text>
        <r>
          <rPr>
            <b/>
            <sz val="8"/>
            <color indexed="81"/>
            <rFont val="Tahoma"/>
            <family val="2"/>
          </rPr>
          <t xml:space="preserve">Comments::
Section 11.3.10.1
</t>
        </r>
        <r>
          <rPr>
            <sz val="8"/>
            <color indexed="81"/>
            <rFont val="Tahoma"/>
            <family val="2"/>
          </rPr>
          <t>The number of hours per student needed for the faculty member to prepare for the internship.  Enter the number of hours directly.
Based on a negotiated time between faculty teaching the course and the Dean.  Keep documentation with load reports.</t>
        </r>
      </text>
    </comment>
    <comment ref="K9" authorId="2" shapeId="0">
      <text>
        <r>
          <rPr>
            <b/>
            <sz val="8"/>
            <color indexed="81"/>
            <rFont val="Tahoma"/>
            <family val="2"/>
          </rPr>
          <t xml:space="preserve">Comments::
Section 11.3.10.1
</t>
        </r>
        <r>
          <rPr>
            <sz val="8"/>
            <color indexed="81"/>
            <rFont val="Tahoma"/>
            <family val="2"/>
          </rPr>
          <t>Hours of direct instruction associated with the internship/practicum.  Enter number of hours directly from agreement between faculty and dean.</t>
        </r>
      </text>
    </comment>
    <comment ref="L9" authorId="2" shapeId="0">
      <text>
        <r>
          <rPr>
            <b/>
            <sz val="8"/>
            <color indexed="81"/>
            <rFont val="Tahoma"/>
            <family val="2"/>
          </rPr>
          <t xml:space="preserve">Comments::
Section 11.3.10.1
</t>
        </r>
        <r>
          <rPr>
            <sz val="8"/>
            <color indexed="81"/>
            <rFont val="Tahoma"/>
            <family val="2"/>
          </rPr>
          <t>The number of hours needed by the faculty to evaluate the work of EACH student.  Enter the hours directly from the agreement between the faculty and the dean.</t>
        </r>
      </text>
    </comment>
    <comment ref="M9" authorId="2" shapeId="0">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Section 11.7.1 and 11.7.3</t>
        </r>
        <r>
          <rPr>
            <sz val="8"/>
            <color indexed="81"/>
            <rFont val="Tahoma"/>
            <family val="2"/>
          </rPr>
          <t xml:space="preserve">
</t>
        </r>
      </text>
    </comment>
    <comment ref="N9" authorId="2" shapeId="0">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 xml:space="preserve">Section 11.7.1 and 11.7.4
</t>
        </r>
        <r>
          <rPr>
            <sz val="8"/>
            <color indexed="81"/>
            <rFont val="Tahoma"/>
            <family val="2"/>
          </rPr>
          <t xml:space="preserve">
</t>
        </r>
      </text>
    </comment>
    <comment ref="O9" authorId="2" shapeId="0">
      <text>
        <r>
          <rPr>
            <b/>
            <sz val="8"/>
            <color indexed="81"/>
            <rFont val="Tahoma"/>
            <family val="2"/>
          </rPr>
          <t>Comments::
Calculated -</t>
        </r>
        <r>
          <rPr>
            <b/>
            <sz val="8"/>
            <color indexed="10"/>
            <rFont val="Tahoma"/>
            <family val="2"/>
          </rPr>
          <t xml:space="preserve"> DO NOT EDIT FORMULA</t>
        </r>
      </text>
    </comment>
    <comment ref="P9" authorId="2" shapeId="0">
      <text>
        <r>
          <rPr>
            <b/>
            <sz val="8"/>
            <color indexed="81"/>
            <rFont val="Tahoma"/>
            <family val="2"/>
          </rPr>
          <t>Grey Fields are Calculated  -</t>
        </r>
        <r>
          <rPr>
            <b/>
            <sz val="8"/>
            <color indexed="10"/>
            <rFont val="Tahoma"/>
            <family val="2"/>
          </rPr>
          <t xml:space="preserve"> DO NOT EDIT FORMULA</t>
        </r>
        <r>
          <rPr>
            <b/>
            <sz val="8"/>
            <color indexed="81"/>
            <rFont val="Tahoma"/>
            <family val="2"/>
          </rPr>
          <t xml:space="preserve">
</t>
        </r>
      </text>
    </comment>
    <comment ref="Q9" authorId="3" shapeId="0">
      <text>
        <r>
          <rPr>
            <b/>
            <sz val="8"/>
            <color indexed="81"/>
            <rFont val="Tahoma"/>
            <family val="2"/>
          </rPr>
          <t xml:space="preserve">Comment:
COMPENSATED FACULTY CONTRACT HOURS </t>
        </r>
        <r>
          <rPr>
            <sz val="8"/>
            <color indexed="81"/>
            <rFont val="Tahoma"/>
            <family val="2"/>
          </rPr>
          <t xml:space="preserve">Column “Q” is generally equal to Faculty Contract Hours in Column "O".  Column “O” will be less than “Q” when the instructor has waived compensation for the  assignment or for assignments which are compensated through a stipend.  Enter the compensated portion of the load for each course or assignment in “Q”.  If full compensation is waived, or the assignment was compensated through a stipend, enter zero (0).  Attach a signed Load Report and Compensation Agreement Form.
BASE your calculation of any OVERLOAD PAY on the final column "Comp. Faculty Hours".
In Summer Session courses Faculty may wish to waive full compensation (i.e. to teach a course on a prorated basis up to the maximum allowed summer contract hour load).  However the load generated from the courses cannot be prorated (see Section 11.3.1), only the compensation.  At the time of this memo (Jan 2012) summer courses were prorated for compensation on the basis of 7 students.  
For example, a 3 credit course with only two students would be listed normally for all columns except Q.  Column Q would show 3 compensated hours if 7 or more students are enrolled, or IF THE FACULTY AGREED TO PRORATE, then column Q would be 3*2/7 or two-sevenths of the three credits.  IF ALL COMPENSATION was waived, enter zero (0).
</t>
        </r>
      </text>
    </comment>
    <comment ref="Q10" authorId="3" shapeId="0">
      <text>
        <r>
          <rPr>
            <b/>
            <sz val="8"/>
            <color indexed="81"/>
            <rFont val="Tahoma"/>
            <family val="2"/>
          </rPr>
          <t xml:space="preserve">Comment:  </t>
        </r>
        <r>
          <rPr>
            <sz val="8"/>
            <color indexed="81"/>
            <rFont val="Tahoma"/>
            <family val="2"/>
          </rPr>
          <t>Since compensation is generally not waived the default formula sets column Q equal to colum O.  Cell Q10 would be "=O10"  OVERWRITE the contents of this cell as indicated on the signed Load Report and Compensation Agreemnt</t>
        </r>
        <r>
          <rPr>
            <sz val="8"/>
            <color indexed="81"/>
            <rFont val="Tahoma"/>
            <family val="2"/>
          </rPr>
          <t xml:space="preserve">
</t>
        </r>
      </text>
    </comment>
    <comment ref="A29" authorId="2" shapeId="0">
      <text>
        <r>
          <rPr>
            <b/>
            <sz val="8"/>
            <color indexed="81"/>
            <rFont val="Tahoma"/>
            <family val="2"/>
          </rPr>
          <t>Comments::
Subtotals calculate automatically, do not edit formulas</t>
        </r>
      </text>
    </comment>
    <comment ref="A31" authorId="2" shapeId="0">
      <text>
        <r>
          <rPr>
            <b/>
            <sz val="8"/>
            <color indexed="81"/>
            <rFont val="Tahoma"/>
            <family val="2"/>
          </rPr>
          <t xml:space="preserve">Comments: Release Time Appointments -
</t>
        </r>
        <r>
          <rPr>
            <sz val="8"/>
            <color indexed="81"/>
            <rFont val="Tahoma"/>
            <family val="2"/>
          </rPr>
          <t xml:space="preserve">List school chairs, activities that generate stipends, discretionary or grant based release time (those not defined by the contract).  
Attach the Faculty Workload Adjustment for Special Assignment form and/or the Load Report and Compensation Agreement as necessary
Activities that are compensated through a direct stipend are STILL converted to load for the purpose of Column "O", but must be entered with a "0" (zero) in Column "Q" </t>
        </r>
      </text>
    </comment>
    <comment ref="O32" authorId="0" shapeId="0">
      <text>
        <r>
          <rPr>
            <b/>
            <sz val="9"/>
            <color indexed="81"/>
            <rFont val="Tahoma"/>
            <family val="2"/>
          </rPr>
          <t xml:space="preserve">Comment: </t>
        </r>
        <r>
          <rPr>
            <sz val="9"/>
            <color indexed="81"/>
            <rFont val="Tahoma"/>
            <family val="2"/>
          </rPr>
          <t xml:space="preserve"> Enter the contract hour load generated, granted, or attributed to this apppoinment</t>
        </r>
        <r>
          <rPr>
            <sz val="9"/>
            <color indexed="81"/>
            <rFont val="Tahoma"/>
            <family val="2"/>
          </rPr>
          <t xml:space="preserve">
</t>
        </r>
      </text>
    </comment>
    <comment ref="Q32" authorId="0" shapeId="0">
      <text>
        <r>
          <rPr>
            <sz val="9"/>
            <color indexed="81"/>
            <rFont val="Tahoma"/>
            <family val="2"/>
          </rPr>
          <t>For 2012-2013, school chairs will receive both a "release time assignment"  and an "extra compensation assignment (stipend)".  Both assignments are entered on the Faculty Workload Adjustment form, and on the Faculty Load Report and the description of duties should be attached.
The Contract Hours for the Release Time Assignment (SCHOOL CHAIR) = 3 hours.  Enter this on the load report in the section for "Release Time appointments", and enter the assignment as "School Chair"   In the column for "Faculty Contract Hours" enter 3.  In the column for "Compensated Faculty Hours" also enter 3.  
The Contract Hours for the Extra Compensation Assignment (CHAIR STIPEND) = 3 hours.  Enter this on the load report in the section for "Release Time Assignments", and enter the assignment as "Chair Stipend"  In the column for "Faculty Contract Hours" enter 3.  In the column for "Compensated Faculty Hours" enter ZERO (you must delete the existing value and enter 0)  Note: This assignment is compensated by the stipend, not included with the normal load and/or overload.  BASE your calculation of any OVERLOAD PAY on the final column "Comp. Faculty Hours".
Based on 2012-2013 rates, the stipend amount would be entered on the Workload Adjustment Form as  "$872 per hour. Total compensation will be $2,616.00."
This amount can be payed to the faculty member using a standard payroll authorization.</t>
        </r>
      </text>
    </comment>
    <comment ref="O38" authorId="2" shapeId="0">
      <text>
        <r>
          <rPr>
            <b/>
            <sz val="8"/>
            <color indexed="81"/>
            <rFont val="Tahoma"/>
            <family val="2"/>
          </rPr>
          <t xml:space="preserve">Comments:
THIS NUMBER WILL BE TRANSFERED TO THE SEMESTER SUMMARY SHEET 
</t>
        </r>
      </text>
    </comment>
    <comment ref="P38" authorId="2" shapeId="0">
      <text>
        <r>
          <rPr>
            <b/>
            <sz val="8"/>
            <color indexed="81"/>
            <rFont val="Tahoma"/>
            <family val="2"/>
          </rPr>
          <t>Comments::
Transferred to the semester summary sheet</t>
        </r>
      </text>
    </comment>
    <comment ref="O41" authorId="0" shapeId="0">
      <text>
        <r>
          <rPr>
            <b/>
            <sz val="9"/>
            <color indexed="81"/>
            <rFont val="Tahoma"/>
            <family val="2"/>
          </rPr>
          <t xml:space="preserve">Comments: </t>
        </r>
        <r>
          <rPr>
            <sz val="9"/>
            <color indexed="81"/>
            <rFont val="Tahoma"/>
            <family val="2"/>
          </rPr>
          <t xml:space="preserve">Enter the value from the Fall load Report to generate a total for the year.  If this is a fall load sheet you can ignore this section.  Thanks Laura for the good idea.
</t>
        </r>
      </text>
    </comment>
  </commentList>
</comments>
</file>

<file path=xl/comments22.xml><?xml version="1.0" encoding="utf-8"?>
<comments xmlns="http://schemas.openxmlformats.org/spreadsheetml/2006/main">
  <authors>
    <author>dmyton</author>
    <author>Directions:</author>
    <author>Comments:</author>
    <author>david myton</author>
  </authors>
  <commentList>
    <comment ref="C2" authorId="0" shapeId="0">
      <text>
        <r>
          <rPr>
            <b/>
            <sz val="8"/>
            <color indexed="81"/>
            <rFont val="Tahoma"/>
            <family val="2"/>
          </rPr>
          <t>info:</t>
        </r>
        <r>
          <rPr>
            <sz val="8"/>
            <color indexed="81"/>
            <rFont val="Tahoma"/>
            <family val="2"/>
          </rPr>
          <t xml:space="preserve">
enter the faculty or adjunct name  in Cell C2 - Some find it helpful to Rename the TAB to match the faculty/adjunct name as well.
Since the SUMMARY sheet draws the name from Cell C2, it is necessary to type the name into C2 - it will run across the others columns as needed</t>
        </r>
      </text>
    </comment>
    <comment ref="C3" authorId="0" shapeId="0">
      <text>
        <r>
          <rPr>
            <b/>
            <sz val="8"/>
            <color indexed="81"/>
            <rFont val="Tahoma"/>
            <family val="2"/>
          </rPr>
          <t>info:</t>
        </r>
        <r>
          <rPr>
            <sz val="8"/>
            <color indexed="81"/>
            <rFont val="Tahoma"/>
            <family val="2"/>
          </rPr>
          <t xml:space="preserve">
Enter the college name starting in box C3</t>
        </r>
      </text>
    </comment>
    <comment ref="C4" authorId="0" shapeId="0">
      <text>
        <r>
          <rPr>
            <b/>
            <sz val="8"/>
            <color indexed="81"/>
            <rFont val="Tahoma"/>
            <family val="2"/>
          </rPr>
          <t>info:</t>
        </r>
        <r>
          <rPr>
            <sz val="8"/>
            <color indexed="81"/>
            <rFont val="Tahoma"/>
            <family val="2"/>
          </rPr>
          <t xml:space="preserve">
Enter the department starting in box C4
</t>
        </r>
      </text>
    </comment>
    <comment ref="C5" authorId="0" shapeId="0">
      <text>
        <r>
          <rPr>
            <b/>
            <sz val="8"/>
            <color indexed="81"/>
            <rFont val="Tahoma"/>
            <family val="2"/>
          </rPr>
          <t>info:</t>
        </r>
        <r>
          <rPr>
            <sz val="8"/>
            <color indexed="81"/>
            <rFont val="Tahoma"/>
            <family val="2"/>
          </rPr>
          <t xml:space="preserve">
Enter the Semester starting in box C5
</t>
        </r>
      </text>
    </comment>
    <comment ref="C6" authorId="0" shapeId="0">
      <text>
        <r>
          <rPr>
            <b/>
            <sz val="8"/>
            <color indexed="81"/>
            <rFont val="Tahoma"/>
            <family val="2"/>
          </rPr>
          <t>info:</t>
        </r>
        <r>
          <rPr>
            <sz val="8"/>
            <color indexed="81"/>
            <rFont val="Tahoma"/>
            <family val="2"/>
          </rPr>
          <t xml:space="preserve">
Cell C6
Enter "Faculty" for faculty 
Enter "Adjunct" for adjuncts
Enter "Dean" for dean-type administrators 
Since the SUMMARY sheet draws the status indicator from this field it is important that it be typed as indicated
</t>
        </r>
      </text>
    </comment>
    <comment ref="C8" authorId="1" shapeId="0">
      <text>
        <r>
          <rPr>
            <sz val="8"/>
            <color indexed="81"/>
            <rFont val="Tahoma"/>
            <family val="2"/>
          </rPr>
          <t>Directions::
Enter EITHER in the columns for Classes OR for the Columns J-K-L labeled Intern/Practicum but NOT BOTH
The entries for 'classes' must match the catalog entry listing hours for lecture and lab.  Enter the values as listed in the catalog or most recent approved curriculum change documents.
Note: Deans have requested that Lecture and Labs be listed as separate line items.  Example: Line 3 (BIOL 107) should be listed as two separate line items if the instructor is infact teaching both lecture and a lab section.  This should match how these courses are listed in banner.</t>
        </r>
      </text>
    </comment>
    <comment ref="L8" authorId="1" shapeId="0">
      <text>
        <r>
          <rPr>
            <b/>
            <sz val="8"/>
            <color indexed="81"/>
            <rFont val="Tahoma"/>
            <family val="2"/>
          </rPr>
          <t>Directions::</t>
        </r>
        <r>
          <rPr>
            <sz val="8"/>
            <color indexed="81"/>
            <rFont val="Tahoma"/>
            <family val="2"/>
          </rPr>
          <t xml:space="preserve">
Enter</t>
        </r>
        <r>
          <rPr>
            <sz val="8"/>
            <color indexed="10"/>
            <rFont val="Tahoma"/>
            <family val="2"/>
          </rPr>
          <t xml:space="preserve"> EITHER </t>
        </r>
        <r>
          <rPr>
            <sz val="8"/>
            <color indexed="81"/>
            <rFont val="Tahoma"/>
            <family val="2"/>
          </rPr>
          <t xml:space="preserve">in the columns for Classes OR for the Columns labeled Intern/Practicum. 
</t>
        </r>
        <r>
          <rPr>
            <sz val="8"/>
            <color indexed="10"/>
            <rFont val="Tahoma"/>
            <family val="2"/>
          </rPr>
          <t>NOT BOTH
Preparation/Placement time, evaluation time, and class time will be determined for the course, not for the instructor assigned the course.  The immediate supervisor will consult with faculty members qualified to teach each course to determine the time factors for the course.</t>
        </r>
      </text>
    </comment>
    <comment ref="A9" authorId="0" shapeId="0">
      <text>
        <r>
          <rPr>
            <sz val="8"/>
            <color indexed="81"/>
            <rFont val="Tahoma"/>
            <family val="2"/>
          </rPr>
          <t>Directions:
Enter teaching and release assignments that are contract-driven.  Note: Deans have requested that Lectures and separate sections of lectures as well as labs be listed separately (see sample).  This will mimic the way courses are entered into Banner and Anchor Access and will assist in tracking which professors are teaching courses more effectively.
Entering the catalog text 
e.g. BIOL131 (3,3) 4
helps with confirming the entries for columns B-C-D when reviewing the report
Enter   No calculations are performed on the cells in this column.</t>
        </r>
      </text>
    </comment>
    <comment ref="B9" authorId="2" shapeId="0">
      <text>
        <r>
          <rPr>
            <b/>
            <sz val="8"/>
            <color indexed="81"/>
            <rFont val="Tahoma"/>
            <family val="2"/>
          </rPr>
          <t>Comments::
Section 11.3.1 Lecture Hrs</t>
        </r>
        <r>
          <rPr>
            <b/>
            <sz val="8"/>
            <color indexed="10"/>
            <rFont val="Tahoma"/>
            <family val="2"/>
          </rPr>
          <t xml:space="preserve"> - enter values from the catalog description</t>
        </r>
        <r>
          <rPr>
            <sz val="8"/>
            <color indexed="81"/>
            <rFont val="Tahoma"/>
            <family val="2"/>
          </rPr>
          <t xml:space="preserve">  or other contract driven assignments (lab coordinator, Athletic Trainer, ect)
</t>
        </r>
        <r>
          <rPr>
            <b/>
            <sz val="8"/>
            <color indexed="81"/>
            <rFont val="Tahoma"/>
            <family val="2"/>
          </rPr>
          <t>Enter values for this column only if the entry is a lecture course or contract driven assignment</t>
        </r>
        <r>
          <rPr>
            <sz val="8"/>
            <color indexed="81"/>
            <rFont val="Tahoma"/>
            <family val="2"/>
          </rPr>
          <t xml:space="preserve">
Lectures and labs may be entered separately or together - see SAMPLE for examples of this
CH116 Gen Chem II (3,3) 4 
- this course has 3 lecture hours per week during the entire semester.  Enter 3 in this example if the instructor is only teaching the lecture, enter 4 if they are teaching the lecture and its ONLY lab and where the enrollments in each are identical.   Enter the lecture and lab sections </t>
        </r>
        <r>
          <rPr>
            <b/>
            <sz val="8"/>
            <color indexed="81"/>
            <rFont val="Tahoma"/>
            <family val="2"/>
          </rPr>
          <t>separately</t>
        </r>
        <r>
          <rPr>
            <sz val="8"/>
            <color indexed="81"/>
            <rFont val="Tahoma"/>
            <family val="2"/>
          </rPr>
          <t xml:space="preserve"> when more than one lab section are assigned since their enrollments may differ by section.
Load cannot be prorated based on the definition from 11.3.1, and maximum loads are capped at 18 contract hours per semester and 32 contract hours for the academic year based on 11.3.2 
Summer load limits are capped at 1.34 credits per week of instruction in 7.4.2 (e.g. a 4-credit course must be distributed across at least a 3-week instructional period to fall below the cap 4/3=1.333)
</t>
        </r>
      </text>
    </comment>
    <comment ref="C9" authorId="2" shapeId="0">
      <text>
        <r>
          <rPr>
            <b/>
            <sz val="8"/>
            <color indexed="81"/>
            <rFont val="Tahoma"/>
            <family val="2"/>
          </rPr>
          <t xml:space="preserve">Comments::
Lab hrs - </t>
        </r>
        <r>
          <rPr>
            <b/>
            <sz val="8"/>
            <color indexed="10"/>
            <rFont val="Tahoma"/>
            <family val="2"/>
          </rPr>
          <t>enter values based on catalog description for the number of hours in lab per week</t>
        </r>
        <r>
          <rPr>
            <sz val="8"/>
            <color indexed="81"/>
            <rFont val="Tahoma"/>
            <family val="2"/>
          </rPr>
          <t xml:space="preserve"> 
CH116 Gen Chem II (3,3) 4 - this course meets in lab for  3 lab.  </t>
        </r>
        <r>
          <rPr>
            <sz val="8"/>
            <color indexed="12"/>
            <rFont val="Tahoma"/>
            <family val="2"/>
          </rPr>
          <t>The 2/3 conversion is handled late</t>
        </r>
        <r>
          <rPr>
            <sz val="8"/>
            <color indexed="81"/>
            <rFont val="Tahoma"/>
            <family val="2"/>
          </rPr>
          <t xml:space="preserve">r - enter catalog/curriculum-approved number of lab hours each week.  Enter 3 in this example. 
</t>
        </r>
        <r>
          <rPr>
            <b/>
            <sz val="8"/>
            <color indexed="81"/>
            <rFont val="Tahoma"/>
            <family val="2"/>
          </rPr>
          <t>Enter in this column only if the entry is a laboratory course</t>
        </r>
        <r>
          <rPr>
            <sz val="8"/>
            <color indexed="81"/>
            <rFont val="Tahoma"/>
            <family val="2"/>
          </rPr>
          <t xml:space="preserve">
</t>
        </r>
        <r>
          <rPr>
            <b/>
            <sz val="8"/>
            <color indexed="12"/>
            <rFont val="Tahoma"/>
            <family val="2"/>
          </rPr>
          <t>Section 11.3.1</t>
        </r>
        <r>
          <rPr>
            <b/>
            <sz val="8"/>
            <color indexed="81"/>
            <rFont val="Tahoma"/>
            <family val="2"/>
          </rPr>
          <t xml:space="preserve">
</t>
        </r>
        <r>
          <rPr>
            <sz val="8"/>
            <color indexed="81"/>
            <rFont val="Tahoma"/>
            <family val="2"/>
          </rPr>
          <t>Note: 3 hrs in lab = 2 faculty contract hours and 2 hrs in lab = 1.33 faculty contract hours.  This scaling factor is used in calculating the Facutly contract hours.  
Note that in either case the lab counts 1 hour for student credit hour productionsince the catalog indicated this is a 4 credit course, and three of the credits are in lecture.  Thus there is one SCH generated per student per lab in this case.</t>
        </r>
      </text>
    </comment>
    <comment ref="D9" authorId="2" shapeId="0">
      <text>
        <r>
          <rPr>
            <b/>
            <sz val="8"/>
            <color indexed="81"/>
            <rFont val="Tahoma"/>
            <family val="2"/>
          </rPr>
          <t xml:space="preserve">Comments::
Credit Hours - </t>
        </r>
        <r>
          <rPr>
            <sz val="8"/>
            <color indexed="81"/>
            <rFont val="Tahoma"/>
            <family val="2"/>
          </rPr>
          <t xml:space="preserve">  This is the number of credit hours the student registers for based on the catalog description.  This number is used to calculate SCH.   For independent study, internships and practicum: the number of credits is still the number of credits the student registers in, irrespective of the faculty load.    Do not make an entry for contract defined tasks like Lab coordinator and athletic training since they do not contribute to student SCH
For example  CH116 Gen Chem II (3,3) 4 - the student enrolls in a 4 credit class - 3 credits from lecture 1 credit from lab.  ENTER 3 for a lecture  OR 1 for a lab based on this example.
</t>
        </r>
        <r>
          <rPr>
            <b/>
            <sz val="8"/>
            <color indexed="81"/>
            <rFont val="Tahoma"/>
            <family val="2"/>
          </rPr>
          <t xml:space="preserve">If the lecture and a single section of lab are listed together the credits may be combined and the SCH column could indicate 4.  </t>
        </r>
        <r>
          <rPr>
            <sz val="8"/>
            <color indexed="81"/>
            <rFont val="Tahoma"/>
            <family val="2"/>
          </rPr>
          <t xml:space="preserve">For a practicum/internship enter the number of credits the student will recieve/register for to take the course.
</t>
        </r>
      </text>
    </comment>
    <comment ref="E9" authorId="0" shapeId="0">
      <text>
        <r>
          <rPr>
            <b/>
            <sz val="8"/>
            <color indexed="81"/>
            <rFont val="Tahoma"/>
            <family val="2"/>
          </rPr>
          <t>Comment:</t>
        </r>
        <r>
          <rPr>
            <sz val="8"/>
            <color indexed="81"/>
            <rFont val="Tahoma"/>
            <family val="2"/>
          </rPr>
          <t xml:space="preserve">
Use the official enrollment for the semester set at the add/drop deadline</t>
        </r>
      </text>
    </comment>
    <comment ref="F9" authorId="2" shapeId="0">
      <text>
        <r>
          <rPr>
            <sz val="8"/>
            <color indexed="81"/>
            <rFont val="Tahoma"/>
            <family val="2"/>
          </rPr>
          <t>Comments: 
Preps - 
Enter as per Section 11.3.7 and 11.3.10.1.  Each full lecture course counts as 1 prep,  0.5 prep is credited for each separate lab title.   Internships/Practicum are 0.5 prep per course (multiple sections for variable credit do not generate additional preps).  Each separate recreation activity course should be counted as 0.33 preps.
If a faculty teaches 2 sections of BL109 lab they have 0.5 prep.  If they teach two BL109 labs and one BL110 lab they earn 0.5 prep for each course, 1.0 prep total from these labs.
NOTE: for team-taught courses/labs adjust the # of preps similarly (for example if a 50:50 team taught course each faculty recieves 0.5 prep).  There should be no proration of preps for other reasons.</t>
        </r>
        <r>
          <rPr>
            <b/>
            <sz val="8"/>
            <color indexed="81"/>
            <rFont val="Tahoma"/>
            <family val="2"/>
          </rPr>
          <t xml:space="preserve">
</t>
        </r>
        <r>
          <rPr>
            <sz val="8"/>
            <color indexed="81"/>
            <rFont val="Tahoma"/>
            <family val="2"/>
          </rPr>
          <t xml:space="preserve">
</t>
        </r>
      </text>
    </comment>
    <comment ref="G9" authorId="2" shapeId="0">
      <text>
        <r>
          <rPr>
            <b/>
            <sz val="8"/>
            <color indexed="81"/>
            <rFont val="Tahoma"/>
            <family val="2"/>
          </rPr>
          <t xml:space="preserve">Comments::
</t>
        </r>
        <r>
          <rPr>
            <b/>
            <sz val="8"/>
            <color indexed="12"/>
            <rFont val="Tahoma"/>
            <family val="2"/>
          </rPr>
          <t>Default value 1.0 for undergraduate courses.</t>
        </r>
        <r>
          <rPr>
            <b/>
            <sz val="8"/>
            <color indexed="81"/>
            <rFont val="Tahoma"/>
            <family val="2"/>
          </rPr>
          <t xml:space="preserve">
</t>
        </r>
        <r>
          <rPr>
            <sz val="8"/>
            <color indexed="81"/>
            <rFont val="Tahoma"/>
            <family val="2"/>
          </rPr>
          <t xml:space="preserve">Graduate course multiplier is </t>
        </r>
        <r>
          <rPr>
            <b/>
            <sz val="8"/>
            <color indexed="10"/>
            <rFont val="Tahoma"/>
            <family val="2"/>
          </rPr>
          <t>1.333</t>
        </r>
        <r>
          <rPr>
            <sz val="8"/>
            <color indexed="81"/>
            <rFont val="Tahoma"/>
            <family val="2"/>
          </rPr>
          <t xml:space="preserve"> if a course is contains graduate students taught at the 500, 600 or higher level.  Enter </t>
        </r>
        <r>
          <rPr>
            <b/>
            <sz val="8"/>
            <color indexed="10"/>
            <rFont val="Tahoma"/>
            <family val="2"/>
          </rPr>
          <t>1.333</t>
        </r>
        <r>
          <rPr>
            <sz val="8"/>
            <color indexed="81"/>
            <rFont val="Tahoma"/>
            <family val="2"/>
          </rPr>
          <t xml:space="preserve"> in these cases.  Note the full 3 decimal places may not show in the display but the calculation will be correct
</t>
        </r>
        <r>
          <rPr>
            <sz val="8"/>
            <color indexed="12"/>
            <rFont val="Tahoma"/>
            <family val="2"/>
          </rPr>
          <t>See Section 11.3.1  of the Faculty Agreement</t>
        </r>
      </text>
    </comment>
    <comment ref="H9" authorId="2" shapeId="0">
      <text>
        <r>
          <rPr>
            <b/>
            <sz val="8"/>
            <color indexed="81"/>
            <rFont val="Tahoma"/>
            <family val="2"/>
          </rPr>
          <t xml:space="preserve">Comments:
Team-Taught factor: </t>
        </r>
        <r>
          <rPr>
            <sz val="8"/>
            <color indexed="81"/>
            <rFont val="Tahoma"/>
            <family val="2"/>
          </rPr>
          <t xml:space="preserve">- 
</t>
        </r>
        <r>
          <rPr>
            <sz val="8"/>
            <color indexed="12"/>
            <rFont val="Tahoma"/>
            <family val="2"/>
          </rPr>
          <t xml:space="preserve">DEFAULT VALUE 1.00
For accuracy please enter decimal numbers as the proper fraction.  For example enter the formula =1/3 rather than .33 for a one-third load.  This will reduce round-off errors.
PLEASE note in team teaching the other team members - use the extra space in column A after the classes are listed to make annotations </t>
        </r>
        <r>
          <rPr>
            <sz val="8"/>
            <color indexed="81"/>
            <rFont val="Tahoma"/>
            <family val="2"/>
          </rPr>
          <t xml:space="preserve">
</t>
        </r>
        <r>
          <rPr>
            <b/>
            <sz val="8"/>
            <color indexed="81"/>
            <rFont val="Tahoma"/>
            <family val="2"/>
          </rPr>
          <t xml:space="preserve">Section 11.8 </t>
        </r>
        <r>
          <rPr>
            <sz val="8"/>
            <color indexed="81"/>
            <rFont val="Tahoma"/>
            <family val="2"/>
          </rPr>
          <t xml:space="preserve">
Enter a decimal fraction from 0 to 1.000 based on percentage of course taught by this instructor.   For example a team-taught course with two faculty contributing equally enter 0.50, if this instructor teaches 1/3 of the class enter 0.333333333333333, or more simply =1/3.
Student credit hours (SCH) will be adjusted by this factor as well so that both faculty are attributed with a proportion of the total SCH
</t>
        </r>
        <r>
          <rPr>
            <b/>
            <sz val="8"/>
            <color indexed="81"/>
            <rFont val="Tahoma"/>
            <family val="2"/>
          </rPr>
          <t xml:space="preserve">
Confirm that the sum total of the team-taught factors for all instructors for the course adds to 1.00000</t>
        </r>
      </text>
    </comment>
    <comment ref="I9" authorId="2" shapeId="0">
      <text>
        <r>
          <rPr>
            <b/>
            <sz val="8"/>
            <color indexed="81"/>
            <rFont val="Tahoma"/>
            <family val="2"/>
          </rPr>
          <t xml:space="preserve">Comments:  
"Applies to independent study courses only as defined in the university catalog description" See Section 11.9
</t>
        </r>
        <r>
          <rPr>
            <b/>
            <sz val="8"/>
            <color indexed="12"/>
            <rFont val="Tahoma"/>
            <family val="2"/>
          </rPr>
          <t>Default value = 1</t>
        </r>
        <r>
          <rPr>
            <b/>
            <sz val="8"/>
            <color indexed="81"/>
            <rFont val="Tahoma"/>
            <family val="2"/>
          </rPr>
          <t xml:space="preserve">
Pro-rated factor: </t>
        </r>
        <r>
          <rPr>
            <sz val="8"/>
            <color indexed="81"/>
            <rFont val="Tahoma"/>
            <family val="2"/>
          </rPr>
          <t xml:space="preserve">- enter a decimal from 0 to 1.000 based on  enrollment less than 10.  A course with 3 students may be prorated as 3/10 or 0.300.
This column applies only to courses defined as independent study, research seminars, and directed topics classes typically numbered 290, 390 490. Confirm each course by the catalog entry.
SCH are not reduced based on this formula
</t>
        </r>
        <r>
          <rPr>
            <b/>
            <sz val="8"/>
            <color indexed="81"/>
            <rFont val="Tahoma"/>
            <family val="2"/>
          </rPr>
          <t xml:space="preserve">
</t>
        </r>
      </text>
    </comment>
    <comment ref="J9" authorId="2" shapeId="0">
      <text>
        <r>
          <rPr>
            <b/>
            <sz val="8"/>
            <color indexed="81"/>
            <rFont val="Tahoma"/>
            <family val="2"/>
          </rPr>
          <t xml:space="preserve">Comments::
Section 11.3.10.1
</t>
        </r>
        <r>
          <rPr>
            <sz val="8"/>
            <color indexed="81"/>
            <rFont val="Tahoma"/>
            <family val="2"/>
          </rPr>
          <t>The number of hours per student needed for the faculty member to prepare for the internship.  Enter the number of hours directly.
Based on a negotiated time between faculty teaching the course and the Dean.  Keep documentation with load reports.</t>
        </r>
      </text>
    </comment>
    <comment ref="K9" authorId="2" shapeId="0">
      <text>
        <r>
          <rPr>
            <b/>
            <sz val="8"/>
            <color indexed="81"/>
            <rFont val="Tahoma"/>
            <family val="2"/>
          </rPr>
          <t xml:space="preserve">Comments::
Section 11.3.10.1
</t>
        </r>
        <r>
          <rPr>
            <sz val="8"/>
            <color indexed="81"/>
            <rFont val="Tahoma"/>
            <family val="2"/>
          </rPr>
          <t>Hours of direct instruction associated with the internship/practicum.  Enter number of hours directly from agreement between faculty and dean.</t>
        </r>
      </text>
    </comment>
    <comment ref="L9" authorId="2" shapeId="0">
      <text>
        <r>
          <rPr>
            <b/>
            <sz val="8"/>
            <color indexed="81"/>
            <rFont val="Tahoma"/>
            <family val="2"/>
          </rPr>
          <t xml:space="preserve">Comments::
Section 11.3.10.1
</t>
        </r>
        <r>
          <rPr>
            <sz val="8"/>
            <color indexed="81"/>
            <rFont val="Tahoma"/>
            <family val="2"/>
          </rPr>
          <t>The number of hours needed by the faculty to evaluate the work of EACH student.  Enter the hours directly from the agreement between the faculty and the dean.</t>
        </r>
      </text>
    </comment>
    <comment ref="M9" authorId="2" shapeId="0">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Section 11.7.1 and 11.7.3</t>
        </r>
        <r>
          <rPr>
            <sz val="8"/>
            <color indexed="81"/>
            <rFont val="Tahoma"/>
            <family val="2"/>
          </rPr>
          <t xml:space="preserve">
</t>
        </r>
      </text>
    </comment>
    <comment ref="N9" authorId="2" shapeId="0">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 xml:space="preserve">Section 11.7.1 and 11.7.4
</t>
        </r>
        <r>
          <rPr>
            <sz val="8"/>
            <color indexed="81"/>
            <rFont val="Tahoma"/>
            <family val="2"/>
          </rPr>
          <t xml:space="preserve">
</t>
        </r>
      </text>
    </comment>
    <comment ref="O9" authorId="2" shapeId="0">
      <text>
        <r>
          <rPr>
            <b/>
            <sz val="8"/>
            <color indexed="81"/>
            <rFont val="Tahoma"/>
            <family val="2"/>
          </rPr>
          <t>Comments::
Calculated -</t>
        </r>
        <r>
          <rPr>
            <b/>
            <sz val="8"/>
            <color indexed="10"/>
            <rFont val="Tahoma"/>
            <family val="2"/>
          </rPr>
          <t xml:space="preserve"> DO NOT EDIT FORMULA</t>
        </r>
      </text>
    </comment>
    <comment ref="P9" authorId="2" shapeId="0">
      <text>
        <r>
          <rPr>
            <b/>
            <sz val="8"/>
            <color indexed="81"/>
            <rFont val="Tahoma"/>
            <family val="2"/>
          </rPr>
          <t>Grey Fields are Calculated  -</t>
        </r>
        <r>
          <rPr>
            <b/>
            <sz val="8"/>
            <color indexed="10"/>
            <rFont val="Tahoma"/>
            <family val="2"/>
          </rPr>
          <t xml:space="preserve"> DO NOT EDIT FORMULA</t>
        </r>
        <r>
          <rPr>
            <b/>
            <sz val="8"/>
            <color indexed="81"/>
            <rFont val="Tahoma"/>
            <family val="2"/>
          </rPr>
          <t xml:space="preserve">
</t>
        </r>
      </text>
    </comment>
    <comment ref="Q9" authorId="3" shapeId="0">
      <text>
        <r>
          <rPr>
            <b/>
            <sz val="8"/>
            <color indexed="81"/>
            <rFont val="Tahoma"/>
            <family val="2"/>
          </rPr>
          <t xml:space="preserve">Comment:
COMPENSATED FACULTY CONTRACT HOURS </t>
        </r>
        <r>
          <rPr>
            <sz val="8"/>
            <color indexed="81"/>
            <rFont val="Tahoma"/>
            <family val="2"/>
          </rPr>
          <t xml:space="preserve">Column “Q” is generally equal to Faculty Contract Hours in Column "O".  Column “O” will be less than “Q” when the instructor has waived compensation for the  assignment or for assignments which are compensated through a stipend.  Enter the compensated portion of the load for each course or assignment in “Q”.  If full compensation is waived, or the assignment was compensated through a stipend, enter zero (0).  Attach a signed Load Report and Compensation Agreement Form.
BASE your calculation of any OVERLOAD PAY on the final column "Comp. Faculty Hours".
In Summer Session courses Faculty may wish to waive full compensation (i.e. to teach a course on a prorated basis up to the maximum allowed summer contract hour load).  However the load generated from the courses cannot be prorated (see Section 11.3.1), only the compensation.  At the time of this memo (Jan 2012) summer courses were prorated for compensation on the basis of 7 students.  
For example, a 3 credit course with only two students would be listed normally for all columns except Q.  Column Q would show 3 compensated hours if 7 or more students are enrolled, or IF THE FACULTY AGREED TO PRORATE, then column Q would be 3*2/7 or two-sevenths of the three credits.  IF ALL COMPENSATION was waived, enter zero (0).
</t>
        </r>
      </text>
    </comment>
    <comment ref="Q10" authorId="3" shapeId="0">
      <text>
        <r>
          <rPr>
            <b/>
            <sz val="8"/>
            <color indexed="81"/>
            <rFont val="Tahoma"/>
            <family val="2"/>
          </rPr>
          <t xml:space="preserve">Comment:  </t>
        </r>
        <r>
          <rPr>
            <sz val="8"/>
            <color indexed="81"/>
            <rFont val="Tahoma"/>
            <family val="2"/>
          </rPr>
          <t>Since compensation is generally not waived the default formula sets column Q equal to colum O.  Cell Q10 would be "=O10"  OVERWRITE the contents of this cell as indicated on the signed Load Report and Compensation Agreemnt</t>
        </r>
        <r>
          <rPr>
            <sz val="8"/>
            <color indexed="81"/>
            <rFont val="Tahoma"/>
            <family val="2"/>
          </rPr>
          <t xml:space="preserve">
</t>
        </r>
      </text>
    </comment>
    <comment ref="A29" authorId="2" shapeId="0">
      <text>
        <r>
          <rPr>
            <b/>
            <sz val="8"/>
            <color indexed="81"/>
            <rFont val="Tahoma"/>
            <family val="2"/>
          </rPr>
          <t>Comments::
Subtotals calculate automatically, do not edit formulas</t>
        </r>
      </text>
    </comment>
    <comment ref="A31" authorId="2" shapeId="0">
      <text>
        <r>
          <rPr>
            <b/>
            <sz val="8"/>
            <color indexed="81"/>
            <rFont val="Tahoma"/>
            <family val="2"/>
          </rPr>
          <t xml:space="preserve">Comments: Release Time Appointments -
</t>
        </r>
        <r>
          <rPr>
            <sz val="8"/>
            <color indexed="81"/>
            <rFont val="Tahoma"/>
            <family val="2"/>
          </rPr>
          <t xml:space="preserve">List school chairs, activities that generate stipends, discretionary or grant based release time (those not defined by the contract).  
Attach the Faculty Workload Adjustment for Special Assignment form and/or the Load Report and Compensation Agreement as necessary
Activities that are compensated through a direct stipend are STILL converted to load for the purpose of Column "O", but must be entered with a "0" (zero) in Column "Q" </t>
        </r>
      </text>
    </comment>
    <comment ref="O32" authorId="0" shapeId="0">
      <text>
        <r>
          <rPr>
            <b/>
            <sz val="9"/>
            <color indexed="81"/>
            <rFont val="Tahoma"/>
            <family val="2"/>
          </rPr>
          <t xml:space="preserve">Comment: </t>
        </r>
        <r>
          <rPr>
            <sz val="9"/>
            <color indexed="81"/>
            <rFont val="Tahoma"/>
            <family val="2"/>
          </rPr>
          <t xml:space="preserve"> Enter the contract hour load generated, granted, or attributed to this apppoinment</t>
        </r>
        <r>
          <rPr>
            <sz val="9"/>
            <color indexed="81"/>
            <rFont val="Tahoma"/>
            <family val="2"/>
          </rPr>
          <t xml:space="preserve">
</t>
        </r>
      </text>
    </comment>
    <comment ref="Q32" authorId="0" shapeId="0">
      <text>
        <r>
          <rPr>
            <sz val="9"/>
            <color indexed="81"/>
            <rFont val="Tahoma"/>
            <family val="2"/>
          </rPr>
          <t>For 2012-2013, school chairs will receive both a "release time assignment"  and an "extra compensation assignment (stipend)".  Both assignments are entered on the Faculty Workload Adjustment form, and on the Faculty Load Report and the description of duties should be attached.
The Contract Hours for the Release Time Assignment (SCHOOL CHAIR) = 3 hours.  Enter this on the load report in the section for "Release Time appointments", and enter the assignment as "School Chair"   In the column for "Faculty Contract Hours" enter 3.  In the column for "Compensated Faculty Hours" also enter 3.  
The Contract Hours for the Extra Compensation Assignment (CHAIR STIPEND) = 3 hours.  Enter this on the load report in the section for "Release Time Assignments", and enter the assignment as "Chair Stipend"  In the column for "Faculty Contract Hours" enter 3.  In the column for "Compensated Faculty Hours" enter ZERO (you must delete the existing value and enter 0)  Note: This assignment is compensated by the stipend, not included with the normal load and/or overload.  BASE your calculation of any OVERLOAD PAY on the final column "Comp. Faculty Hours".
Based on 2012-2013 rates, the stipend amount would be entered on the Workload Adjustment Form as  "$872 per hour. Total compensation will be $2,616.00."
This amount can be payed to the faculty member using a standard payroll authorization.</t>
        </r>
      </text>
    </comment>
    <comment ref="O38" authorId="2" shapeId="0">
      <text>
        <r>
          <rPr>
            <b/>
            <sz val="8"/>
            <color indexed="81"/>
            <rFont val="Tahoma"/>
            <family val="2"/>
          </rPr>
          <t xml:space="preserve">Comments:
THIS NUMBER WILL BE TRANSFERED TO THE SEMESTER SUMMARY SHEET 
</t>
        </r>
      </text>
    </comment>
    <comment ref="P38" authorId="2" shapeId="0">
      <text>
        <r>
          <rPr>
            <b/>
            <sz val="8"/>
            <color indexed="81"/>
            <rFont val="Tahoma"/>
            <family val="2"/>
          </rPr>
          <t>Comments::
Transferred to the semester summary sheet</t>
        </r>
      </text>
    </comment>
    <comment ref="O41" authorId="0" shapeId="0">
      <text>
        <r>
          <rPr>
            <b/>
            <sz val="9"/>
            <color indexed="81"/>
            <rFont val="Tahoma"/>
            <family val="2"/>
          </rPr>
          <t xml:space="preserve">Comments: </t>
        </r>
        <r>
          <rPr>
            <sz val="9"/>
            <color indexed="81"/>
            <rFont val="Tahoma"/>
            <family val="2"/>
          </rPr>
          <t xml:space="preserve">Enter the value from the Fall load Report to generate a total for the year.  If this is a fall load sheet you can ignore this section.  Thanks Laura for the good idea.
</t>
        </r>
      </text>
    </comment>
  </commentList>
</comments>
</file>

<file path=xl/comments23.xml><?xml version="1.0" encoding="utf-8"?>
<comments xmlns="http://schemas.openxmlformats.org/spreadsheetml/2006/main">
  <authors>
    <author>dmyton</author>
    <author>Directions:</author>
    <author>Comments:</author>
    <author>david myton</author>
  </authors>
  <commentList>
    <comment ref="C2" authorId="0" shapeId="0">
      <text>
        <r>
          <rPr>
            <b/>
            <sz val="8"/>
            <color indexed="81"/>
            <rFont val="Tahoma"/>
            <family val="2"/>
          </rPr>
          <t>info:</t>
        </r>
        <r>
          <rPr>
            <sz val="8"/>
            <color indexed="81"/>
            <rFont val="Tahoma"/>
            <family val="2"/>
          </rPr>
          <t xml:space="preserve">
enter the faculty or adjunct name  in Cell C2 - Some find it helpful to Rename the TAB to match the faculty/adjunct name as well.
Since the SUMMARY sheet draws the name from Cell C2, it is necessary to type the name into C2 - it will run across the others columns as needed</t>
        </r>
      </text>
    </comment>
    <comment ref="C3" authorId="0" shapeId="0">
      <text>
        <r>
          <rPr>
            <b/>
            <sz val="8"/>
            <color indexed="81"/>
            <rFont val="Tahoma"/>
            <family val="2"/>
          </rPr>
          <t>info:</t>
        </r>
        <r>
          <rPr>
            <sz val="8"/>
            <color indexed="81"/>
            <rFont val="Tahoma"/>
            <family val="2"/>
          </rPr>
          <t xml:space="preserve">
Enter the college name starting in box C3</t>
        </r>
      </text>
    </comment>
    <comment ref="C4" authorId="0" shapeId="0">
      <text>
        <r>
          <rPr>
            <b/>
            <sz val="8"/>
            <color indexed="81"/>
            <rFont val="Tahoma"/>
            <family val="2"/>
          </rPr>
          <t>info:</t>
        </r>
        <r>
          <rPr>
            <sz val="8"/>
            <color indexed="81"/>
            <rFont val="Tahoma"/>
            <family val="2"/>
          </rPr>
          <t xml:space="preserve">
Enter the department starting in box C4
</t>
        </r>
      </text>
    </comment>
    <comment ref="C5" authorId="0" shapeId="0">
      <text>
        <r>
          <rPr>
            <b/>
            <sz val="8"/>
            <color indexed="81"/>
            <rFont val="Tahoma"/>
            <family val="2"/>
          </rPr>
          <t>info:</t>
        </r>
        <r>
          <rPr>
            <sz val="8"/>
            <color indexed="81"/>
            <rFont val="Tahoma"/>
            <family val="2"/>
          </rPr>
          <t xml:space="preserve">
Enter the Semester starting in box C5
</t>
        </r>
      </text>
    </comment>
    <comment ref="C6" authorId="0" shapeId="0">
      <text>
        <r>
          <rPr>
            <b/>
            <sz val="8"/>
            <color indexed="81"/>
            <rFont val="Tahoma"/>
            <family val="2"/>
          </rPr>
          <t>info:</t>
        </r>
        <r>
          <rPr>
            <sz val="8"/>
            <color indexed="81"/>
            <rFont val="Tahoma"/>
            <family val="2"/>
          </rPr>
          <t xml:space="preserve">
Cell C6
Enter "Faculty" for faculty 
Enter "Adjunct" for adjuncts
Enter "Dean" for dean-type administrators 
Since the SUMMARY sheet draws the status indicator from this field it is important that it be typed as indicated
</t>
        </r>
      </text>
    </comment>
    <comment ref="C8" authorId="1" shapeId="0">
      <text>
        <r>
          <rPr>
            <sz val="8"/>
            <color indexed="81"/>
            <rFont val="Tahoma"/>
            <family val="2"/>
          </rPr>
          <t>Directions::
Enter EITHER in the columns for Classes OR for the Columns J-K-L labeled Intern/Practicum but NOT BOTH
The entries for 'classes' must match the catalog entry listing hours for lecture and lab.  Enter the values as listed in the catalog or most recent approved curriculum change documents.
Note: Deans have requested that Lecture and Labs be listed as separate line items.  Example: Line 3 (BIOL 107) should be listed as two separate line items if the instructor is infact teaching both lecture and a lab section.  This should match how these courses are listed in banner.</t>
        </r>
      </text>
    </comment>
    <comment ref="L8" authorId="1" shapeId="0">
      <text>
        <r>
          <rPr>
            <b/>
            <sz val="8"/>
            <color indexed="81"/>
            <rFont val="Tahoma"/>
            <family val="2"/>
          </rPr>
          <t>Directions::</t>
        </r>
        <r>
          <rPr>
            <sz val="8"/>
            <color indexed="81"/>
            <rFont val="Tahoma"/>
            <family val="2"/>
          </rPr>
          <t xml:space="preserve">
Enter</t>
        </r>
        <r>
          <rPr>
            <sz val="8"/>
            <color indexed="10"/>
            <rFont val="Tahoma"/>
            <family val="2"/>
          </rPr>
          <t xml:space="preserve"> EITHER </t>
        </r>
        <r>
          <rPr>
            <sz val="8"/>
            <color indexed="81"/>
            <rFont val="Tahoma"/>
            <family val="2"/>
          </rPr>
          <t xml:space="preserve">in the columns for Classes OR for the Columns labeled Intern/Practicum. 
</t>
        </r>
        <r>
          <rPr>
            <sz val="8"/>
            <color indexed="10"/>
            <rFont val="Tahoma"/>
            <family val="2"/>
          </rPr>
          <t>NOT BOTH
Preparation/Placement time, evaluation time, and class time will be determined for the course, not for the instructor assigned the course.  The immediate supervisor will consult with faculty members qualified to teach each course to determine the time factors for the course.</t>
        </r>
      </text>
    </comment>
    <comment ref="A9" authorId="0" shapeId="0">
      <text>
        <r>
          <rPr>
            <sz val="8"/>
            <color indexed="81"/>
            <rFont val="Tahoma"/>
            <family val="2"/>
          </rPr>
          <t>Directions:
Enter teaching and release assignments that are contract-driven.  Note: Deans have requested that Lectures and separate sections of lectures as well as labs be listed separately (see sample).  This will mimic the way courses are entered into Banner and Anchor Access and will assist in tracking which professors are teaching courses more effectively.
Entering the catalog text 
e.g. BIOL131 (3,3) 4
helps with confirming the entries for columns B-C-D when reviewing the report
Enter   No calculations are performed on the cells in this column.</t>
        </r>
      </text>
    </comment>
    <comment ref="B9" authorId="2" shapeId="0">
      <text>
        <r>
          <rPr>
            <b/>
            <sz val="8"/>
            <color indexed="81"/>
            <rFont val="Tahoma"/>
            <family val="2"/>
          </rPr>
          <t>Comments::
Section 11.3.1 Lecture Hrs</t>
        </r>
        <r>
          <rPr>
            <b/>
            <sz val="8"/>
            <color indexed="10"/>
            <rFont val="Tahoma"/>
            <family val="2"/>
          </rPr>
          <t xml:space="preserve"> - enter values from the catalog description</t>
        </r>
        <r>
          <rPr>
            <sz val="8"/>
            <color indexed="81"/>
            <rFont val="Tahoma"/>
            <family val="2"/>
          </rPr>
          <t xml:space="preserve">  or other contract driven assignments (lab coordinator, Athletic Trainer, ect)
</t>
        </r>
        <r>
          <rPr>
            <b/>
            <sz val="8"/>
            <color indexed="81"/>
            <rFont val="Tahoma"/>
            <family val="2"/>
          </rPr>
          <t>Enter values for this column only if the entry is a lecture course or contract driven assignment</t>
        </r>
        <r>
          <rPr>
            <sz val="8"/>
            <color indexed="81"/>
            <rFont val="Tahoma"/>
            <family val="2"/>
          </rPr>
          <t xml:space="preserve">
Lectures and labs may be entered separately or together - see SAMPLE for examples of this
CH116 Gen Chem II (3,3) 4 
- this course has 3 lecture hours per week during the entire semester.  Enter 3 in this example if the instructor is only teaching the lecture, enter 4 if they are teaching the lecture and its ONLY lab and where the enrollments in each are identical.   Enter the lecture and lab sections </t>
        </r>
        <r>
          <rPr>
            <b/>
            <sz val="8"/>
            <color indexed="81"/>
            <rFont val="Tahoma"/>
            <family val="2"/>
          </rPr>
          <t>separately</t>
        </r>
        <r>
          <rPr>
            <sz val="8"/>
            <color indexed="81"/>
            <rFont val="Tahoma"/>
            <family val="2"/>
          </rPr>
          <t xml:space="preserve"> when more than one lab section are assigned since their enrollments may differ by section.
Load cannot be prorated based on the definition from 11.3.1, and maximum loads are capped at 18 contract hours per semester and 32 contract hours for the academic year based on 11.3.2 
Summer load limits are capped at 1.34 credits per week of instruction in 7.4.2 (e.g. a 4-credit course must be distributed across at least a 3-week instructional period to fall below the cap 4/3=1.333)
</t>
        </r>
      </text>
    </comment>
    <comment ref="C9" authorId="2" shapeId="0">
      <text>
        <r>
          <rPr>
            <b/>
            <sz val="8"/>
            <color indexed="81"/>
            <rFont val="Tahoma"/>
            <family val="2"/>
          </rPr>
          <t xml:space="preserve">Comments::
Lab hrs - </t>
        </r>
        <r>
          <rPr>
            <b/>
            <sz val="8"/>
            <color indexed="10"/>
            <rFont val="Tahoma"/>
            <family val="2"/>
          </rPr>
          <t>enter values based on catalog description for the number of hours in lab per week</t>
        </r>
        <r>
          <rPr>
            <sz val="8"/>
            <color indexed="81"/>
            <rFont val="Tahoma"/>
            <family val="2"/>
          </rPr>
          <t xml:space="preserve"> 
CH116 Gen Chem II (3,3) 4 - this course meets in lab for  3 lab.  </t>
        </r>
        <r>
          <rPr>
            <sz val="8"/>
            <color indexed="12"/>
            <rFont val="Tahoma"/>
            <family val="2"/>
          </rPr>
          <t>The 2/3 conversion is handled late</t>
        </r>
        <r>
          <rPr>
            <sz val="8"/>
            <color indexed="81"/>
            <rFont val="Tahoma"/>
            <family val="2"/>
          </rPr>
          <t xml:space="preserve">r - enter catalog/curriculum-approved number of lab hours each week.  Enter 3 in this example. 
</t>
        </r>
        <r>
          <rPr>
            <b/>
            <sz val="8"/>
            <color indexed="81"/>
            <rFont val="Tahoma"/>
            <family val="2"/>
          </rPr>
          <t>Enter in this column only if the entry is a laboratory course</t>
        </r>
        <r>
          <rPr>
            <sz val="8"/>
            <color indexed="81"/>
            <rFont val="Tahoma"/>
            <family val="2"/>
          </rPr>
          <t xml:space="preserve">
</t>
        </r>
        <r>
          <rPr>
            <b/>
            <sz val="8"/>
            <color indexed="12"/>
            <rFont val="Tahoma"/>
            <family val="2"/>
          </rPr>
          <t>Section 11.3.1</t>
        </r>
        <r>
          <rPr>
            <b/>
            <sz val="8"/>
            <color indexed="81"/>
            <rFont val="Tahoma"/>
            <family val="2"/>
          </rPr>
          <t xml:space="preserve">
</t>
        </r>
        <r>
          <rPr>
            <sz val="8"/>
            <color indexed="81"/>
            <rFont val="Tahoma"/>
            <family val="2"/>
          </rPr>
          <t>Note: 3 hrs in lab = 2 faculty contract hours and 2 hrs in lab = 1.33 faculty contract hours.  This scaling factor is used in calculating the Facutly contract hours.  
Note that in either case the lab counts 1 hour for student credit hour productionsince the catalog indicated this is a 4 credit course, and three of the credits are in lecture.  Thus there is one SCH generated per student per lab in this case.</t>
        </r>
      </text>
    </comment>
    <comment ref="D9" authorId="2" shapeId="0">
      <text>
        <r>
          <rPr>
            <b/>
            <sz val="8"/>
            <color indexed="81"/>
            <rFont val="Tahoma"/>
            <family val="2"/>
          </rPr>
          <t xml:space="preserve">Comments::
Credit Hours - </t>
        </r>
        <r>
          <rPr>
            <sz val="8"/>
            <color indexed="81"/>
            <rFont val="Tahoma"/>
            <family val="2"/>
          </rPr>
          <t xml:space="preserve">  This is the number of credit hours the student registers for based on the catalog description.  This number is used to calculate SCH.   For independent study, internships and practicum: the number of credits is still the number of credits the student registers in, irrespective of the faculty load.    Do not make an entry for contract defined tasks like Lab coordinator and athletic training since they do not contribute to student SCH
For example  CH116 Gen Chem II (3,3) 4 - the student enrolls in a 4 credit class - 3 credits from lecture 1 credit from lab.  ENTER 3 for a lecture  OR 1 for a lab based on this example.
</t>
        </r>
        <r>
          <rPr>
            <b/>
            <sz val="8"/>
            <color indexed="81"/>
            <rFont val="Tahoma"/>
            <family val="2"/>
          </rPr>
          <t xml:space="preserve">If the lecture and a single section of lab are listed together the credits may be combined and the SCH column could indicate 4.  </t>
        </r>
        <r>
          <rPr>
            <sz val="8"/>
            <color indexed="81"/>
            <rFont val="Tahoma"/>
            <family val="2"/>
          </rPr>
          <t xml:space="preserve">For a practicum/internship enter the number of credits the student will recieve/register for to take the course.
</t>
        </r>
      </text>
    </comment>
    <comment ref="E9" authorId="0" shapeId="0">
      <text>
        <r>
          <rPr>
            <b/>
            <sz val="8"/>
            <color indexed="81"/>
            <rFont val="Tahoma"/>
            <family val="2"/>
          </rPr>
          <t>Comment:</t>
        </r>
        <r>
          <rPr>
            <sz val="8"/>
            <color indexed="81"/>
            <rFont val="Tahoma"/>
            <family val="2"/>
          </rPr>
          <t xml:space="preserve">
Use the official enrollment for the semester set at the add/drop deadline</t>
        </r>
      </text>
    </comment>
    <comment ref="F9" authorId="2" shapeId="0">
      <text>
        <r>
          <rPr>
            <sz val="8"/>
            <color indexed="81"/>
            <rFont val="Tahoma"/>
            <family val="2"/>
          </rPr>
          <t>Comments: 
Preps - 
Enter as per Section 11.3.7 and 11.3.10.1.  Each full lecture course counts as 1 prep,  0.5 prep is credited for each separate lab title.   Internships/Practicum are 0.5 prep per course (multiple sections for variable credit do not generate additional preps).  Each separate recreation activity course should be counted as 0.33 preps.
If a faculty teaches 2 sections of BL109 lab they have 0.5 prep.  If they teach two BL109 labs and one BL110 lab they earn 0.5 prep for each course, 1.0 prep total from these labs.
NOTE: for team-taught courses/labs adjust the # of preps similarly (for example if a 50:50 team taught course each faculty recieves 0.5 prep).  There should be no proration of preps for other reasons.</t>
        </r>
        <r>
          <rPr>
            <b/>
            <sz val="8"/>
            <color indexed="81"/>
            <rFont val="Tahoma"/>
            <family val="2"/>
          </rPr>
          <t xml:space="preserve">
</t>
        </r>
        <r>
          <rPr>
            <sz val="8"/>
            <color indexed="81"/>
            <rFont val="Tahoma"/>
            <family val="2"/>
          </rPr>
          <t xml:space="preserve">
</t>
        </r>
      </text>
    </comment>
    <comment ref="G9" authorId="2" shapeId="0">
      <text>
        <r>
          <rPr>
            <b/>
            <sz val="8"/>
            <color indexed="81"/>
            <rFont val="Tahoma"/>
            <family val="2"/>
          </rPr>
          <t xml:space="preserve">Comments::
</t>
        </r>
        <r>
          <rPr>
            <b/>
            <sz val="8"/>
            <color indexed="12"/>
            <rFont val="Tahoma"/>
            <family val="2"/>
          </rPr>
          <t>Default value 1.0 for undergraduate courses.</t>
        </r>
        <r>
          <rPr>
            <b/>
            <sz val="8"/>
            <color indexed="81"/>
            <rFont val="Tahoma"/>
            <family val="2"/>
          </rPr>
          <t xml:space="preserve">
</t>
        </r>
        <r>
          <rPr>
            <sz val="8"/>
            <color indexed="81"/>
            <rFont val="Tahoma"/>
            <family val="2"/>
          </rPr>
          <t xml:space="preserve">Graduate course multiplier is </t>
        </r>
        <r>
          <rPr>
            <b/>
            <sz val="8"/>
            <color indexed="10"/>
            <rFont val="Tahoma"/>
            <family val="2"/>
          </rPr>
          <t>1.333</t>
        </r>
        <r>
          <rPr>
            <sz val="8"/>
            <color indexed="81"/>
            <rFont val="Tahoma"/>
            <family val="2"/>
          </rPr>
          <t xml:space="preserve"> if a course is contains graduate students taught at the 500, 600 or higher level.  Enter </t>
        </r>
        <r>
          <rPr>
            <b/>
            <sz val="8"/>
            <color indexed="10"/>
            <rFont val="Tahoma"/>
            <family val="2"/>
          </rPr>
          <t>1.333</t>
        </r>
        <r>
          <rPr>
            <sz val="8"/>
            <color indexed="81"/>
            <rFont val="Tahoma"/>
            <family val="2"/>
          </rPr>
          <t xml:space="preserve"> in these cases.  Note the full 3 decimal places may not show in the display but the calculation will be correct
</t>
        </r>
        <r>
          <rPr>
            <sz val="8"/>
            <color indexed="12"/>
            <rFont val="Tahoma"/>
            <family val="2"/>
          </rPr>
          <t>See Section 11.3.1  of the Faculty Agreement</t>
        </r>
      </text>
    </comment>
    <comment ref="H9" authorId="2" shapeId="0">
      <text>
        <r>
          <rPr>
            <b/>
            <sz val="8"/>
            <color indexed="81"/>
            <rFont val="Tahoma"/>
            <family val="2"/>
          </rPr>
          <t xml:space="preserve">Comments:
Team-Taught factor: </t>
        </r>
        <r>
          <rPr>
            <sz val="8"/>
            <color indexed="81"/>
            <rFont val="Tahoma"/>
            <family val="2"/>
          </rPr>
          <t xml:space="preserve">- 
</t>
        </r>
        <r>
          <rPr>
            <sz val="8"/>
            <color indexed="12"/>
            <rFont val="Tahoma"/>
            <family val="2"/>
          </rPr>
          <t xml:space="preserve">DEFAULT VALUE 1.00
For accuracy please enter decimal numbers as the proper fraction.  For example enter the formula =1/3 rather than .33 for a one-third load.  This will reduce round-off errors.
PLEASE note in team teaching the other team members - use the extra space in column A after the classes are listed to make annotations </t>
        </r>
        <r>
          <rPr>
            <sz val="8"/>
            <color indexed="81"/>
            <rFont val="Tahoma"/>
            <family val="2"/>
          </rPr>
          <t xml:space="preserve">
</t>
        </r>
        <r>
          <rPr>
            <b/>
            <sz val="8"/>
            <color indexed="81"/>
            <rFont val="Tahoma"/>
            <family val="2"/>
          </rPr>
          <t xml:space="preserve">Section 11.8 </t>
        </r>
        <r>
          <rPr>
            <sz val="8"/>
            <color indexed="81"/>
            <rFont val="Tahoma"/>
            <family val="2"/>
          </rPr>
          <t xml:space="preserve">
Enter a decimal fraction from 0 to 1.000 based on percentage of course taught by this instructor.   For example a team-taught course with two faculty contributing equally enter 0.50, if this instructor teaches 1/3 of the class enter 0.333333333333333, or more simply =1/3.
Student credit hours (SCH) will be adjusted by this factor as well so that both faculty are attributed with a proportion of the total SCH
</t>
        </r>
        <r>
          <rPr>
            <b/>
            <sz val="8"/>
            <color indexed="81"/>
            <rFont val="Tahoma"/>
            <family val="2"/>
          </rPr>
          <t xml:space="preserve">
Confirm that the sum total of the team-taught factors for all instructors for the course adds to 1.00000</t>
        </r>
      </text>
    </comment>
    <comment ref="I9" authorId="2" shapeId="0">
      <text>
        <r>
          <rPr>
            <b/>
            <sz val="8"/>
            <color indexed="81"/>
            <rFont val="Tahoma"/>
            <family val="2"/>
          </rPr>
          <t xml:space="preserve">Comments:  
"Applies to independent study courses only as defined in the university catalog description" See Section 11.9
</t>
        </r>
        <r>
          <rPr>
            <b/>
            <sz val="8"/>
            <color indexed="12"/>
            <rFont val="Tahoma"/>
            <family val="2"/>
          </rPr>
          <t>Default value = 1</t>
        </r>
        <r>
          <rPr>
            <b/>
            <sz val="8"/>
            <color indexed="81"/>
            <rFont val="Tahoma"/>
            <family val="2"/>
          </rPr>
          <t xml:space="preserve">
Pro-rated factor: </t>
        </r>
        <r>
          <rPr>
            <sz val="8"/>
            <color indexed="81"/>
            <rFont val="Tahoma"/>
            <family val="2"/>
          </rPr>
          <t xml:space="preserve">- enter a decimal from 0 to 1.000 based on  enrollment less than 10.  A course with 3 students may be prorated as 3/10 or 0.300.
This column applies only to courses defined as independent study, research seminars, and directed topics classes typically numbered 290, 390 490. Confirm each course by the catalog entry.
SCH are not reduced based on this formula
</t>
        </r>
        <r>
          <rPr>
            <b/>
            <sz val="8"/>
            <color indexed="81"/>
            <rFont val="Tahoma"/>
            <family val="2"/>
          </rPr>
          <t xml:space="preserve">
</t>
        </r>
      </text>
    </comment>
    <comment ref="J9" authorId="2" shapeId="0">
      <text>
        <r>
          <rPr>
            <b/>
            <sz val="8"/>
            <color indexed="81"/>
            <rFont val="Tahoma"/>
            <family val="2"/>
          </rPr>
          <t xml:space="preserve">Comments::
Section 11.3.10.1
</t>
        </r>
        <r>
          <rPr>
            <sz val="8"/>
            <color indexed="81"/>
            <rFont val="Tahoma"/>
            <family val="2"/>
          </rPr>
          <t>The number of hours per student needed for the faculty member to prepare for the internship.  Enter the number of hours directly.
Based on a negotiated time between faculty teaching the course and the Dean.  Keep documentation with load reports.</t>
        </r>
      </text>
    </comment>
    <comment ref="K9" authorId="2" shapeId="0">
      <text>
        <r>
          <rPr>
            <b/>
            <sz val="8"/>
            <color indexed="81"/>
            <rFont val="Tahoma"/>
            <family val="2"/>
          </rPr>
          <t xml:space="preserve">Comments::
Section 11.3.10.1
</t>
        </r>
        <r>
          <rPr>
            <sz val="8"/>
            <color indexed="81"/>
            <rFont val="Tahoma"/>
            <family val="2"/>
          </rPr>
          <t>Hours of direct instruction associated with the internship/practicum.  Enter number of hours directly from agreement between faculty and dean.</t>
        </r>
      </text>
    </comment>
    <comment ref="L9" authorId="2" shapeId="0">
      <text>
        <r>
          <rPr>
            <b/>
            <sz val="8"/>
            <color indexed="81"/>
            <rFont val="Tahoma"/>
            <family val="2"/>
          </rPr>
          <t xml:space="preserve">Comments::
Section 11.3.10.1
</t>
        </r>
        <r>
          <rPr>
            <sz val="8"/>
            <color indexed="81"/>
            <rFont val="Tahoma"/>
            <family val="2"/>
          </rPr>
          <t>The number of hours needed by the faculty to evaluate the work of EACH student.  Enter the hours directly from the agreement between the faculty and the dean.</t>
        </r>
      </text>
    </comment>
    <comment ref="M9" authorId="2" shapeId="0">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Section 11.7.1 and 11.7.3</t>
        </r>
        <r>
          <rPr>
            <sz val="8"/>
            <color indexed="81"/>
            <rFont val="Tahoma"/>
            <family val="2"/>
          </rPr>
          <t xml:space="preserve">
</t>
        </r>
      </text>
    </comment>
    <comment ref="N9" authorId="2" shapeId="0">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 xml:space="preserve">Section 11.7.1 and 11.7.4
</t>
        </r>
        <r>
          <rPr>
            <sz val="8"/>
            <color indexed="81"/>
            <rFont val="Tahoma"/>
            <family val="2"/>
          </rPr>
          <t xml:space="preserve">
</t>
        </r>
      </text>
    </comment>
    <comment ref="O9" authorId="2" shapeId="0">
      <text>
        <r>
          <rPr>
            <b/>
            <sz val="8"/>
            <color indexed="81"/>
            <rFont val="Tahoma"/>
            <family val="2"/>
          </rPr>
          <t>Comments::
Calculated -</t>
        </r>
        <r>
          <rPr>
            <b/>
            <sz val="8"/>
            <color indexed="10"/>
            <rFont val="Tahoma"/>
            <family val="2"/>
          </rPr>
          <t xml:space="preserve"> DO NOT EDIT FORMULA</t>
        </r>
      </text>
    </comment>
    <comment ref="P9" authorId="2" shapeId="0">
      <text>
        <r>
          <rPr>
            <b/>
            <sz val="8"/>
            <color indexed="81"/>
            <rFont val="Tahoma"/>
            <family val="2"/>
          </rPr>
          <t>Grey Fields are Calculated  -</t>
        </r>
        <r>
          <rPr>
            <b/>
            <sz val="8"/>
            <color indexed="10"/>
            <rFont val="Tahoma"/>
            <family val="2"/>
          </rPr>
          <t xml:space="preserve"> DO NOT EDIT FORMULA</t>
        </r>
        <r>
          <rPr>
            <b/>
            <sz val="8"/>
            <color indexed="81"/>
            <rFont val="Tahoma"/>
            <family val="2"/>
          </rPr>
          <t xml:space="preserve">
</t>
        </r>
      </text>
    </comment>
    <comment ref="Q9" authorId="3" shapeId="0">
      <text>
        <r>
          <rPr>
            <b/>
            <sz val="8"/>
            <color indexed="81"/>
            <rFont val="Tahoma"/>
            <family val="2"/>
          </rPr>
          <t xml:space="preserve">Comment:
COMPENSATED FACULTY CONTRACT HOURS </t>
        </r>
        <r>
          <rPr>
            <sz val="8"/>
            <color indexed="81"/>
            <rFont val="Tahoma"/>
            <family val="2"/>
          </rPr>
          <t xml:space="preserve">Column “Q” is generally equal to Faculty Contract Hours in Column "O".  Column “O” will be less than “Q” when the instructor has waived compensation for the  assignment or for assignments which are compensated through a stipend.  Enter the compensated portion of the load for each course or assignment in “Q”.  If full compensation is waived, or the assignment was compensated through a stipend, enter zero (0).  Attach a signed Load Report and Compensation Agreement Form.
BASE your calculation of any OVERLOAD PAY on the final column "Comp. Faculty Hours".
In Summer Session courses Faculty may wish to waive full compensation (i.e. to teach a course on a prorated basis up to the maximum allowed summer contract hour load).  However the load generated from the courses cannot be prorated (see Section 11.3.1), only the compensation.  At the time of this memo (Jan 2012) summer courses were prorated for compensation on the basis of 7 students.  
For example, a 3 credit course with only two students would be listed normally for all columns except Q.  Column Q would show 3 compensated hours if 7 or more students are enrolled, or IF THE FACULTY AGREED TO PRORATE, then column Q would be 3*2/7 or two-sevenths of the three credits.  IF ALL COMPENSATION was waived, enter zero (0).
</t>
        </r>
      </text>
    </comment>
    <comment ref="Q10" authorId="3" shapeId="0">
      <text>
        <r>
          <rPr>
            <b/>
            <sz val="8"/>
            <color indexed="81"/>
            <rFont val="Tahoma"/>
            <family val="2"/>
          </rPr>
          <t xml:space="preserve">Comment:  </t>
        </r>
        <r>
          <rPr>
            <sz val="8"/>
            <color indexed="81"/>
            <rFont val="Tahoma"/>
            <family val="2"/>
          </rPr>
          <t>Since compensation is generally not waived the default formula sets column Q equal to colum O.  Cell Q10 would be "=O10"  OVERWRITE the contents of this cell as indicated on the signed Load Report and Compensation Agreemnt</t>
        </r>
        <r>
          <rPr>
            <sz val="8"/>
            <color indexed="81"/>
            <rFont val="Tahoma"/>
            <family val="2"/>
          </rPr>
          <t xml:space="preserve">
</t>
        </r>
      </text>
    </comment>
    <comment ref="A29" authorId="2" shapeId="0">
      <text>
        <r>
          <rPr>
            <b/>
            <sz val="8"/>
            <color indexed="81"/>
            <rFont val="Tahoma"/>
            <family val="2"/>
          </rPr>
          <t>Comments::
Subtotals calculate automatically, do not edit formulas</t>
        </r>
      </text>
    </comment>
    <comment ref="A31" authorId="2" shapeId="0">
      <text>
        <r>
          <rPr>
            <b/>
            <sz val="8"/>
            <color indexed="81"/>
            <rFont val="Tahoma"/>
            <family val="2"/>
          </rPr>
          <t xml:space="preserve">Comments: Release Time Appointments -
</t>
        </r>
        <r>
          <rPr>
            <sz val="8"/>
            <color indexed="81"/>
            <rFont val="Tahoma"/>
            <family val="2"/>
          </rPr>
          <t xml:space="preserve">List school chairs, activities that generate stipends, discretionary or grant based release time (those not defined by the contract).  
Attach the Faculty Workload Adjustment for Special Assignment form and/or the Load Report and Compensation Agreement as necessary
Activities that are compensated through a direct stipend are STILL converted to load for the purpose of Column "O", but must be entered with a "0" (zero) in Column "Q" </t>
        </r>
      </text>
    </comment>
    <comment ref="O32" authorId="0" shapeId="0">
      <text>
        <r>
          <rPr>
            <b/>
            <sz val="9"/>
            <color indexed="81"/>
            <rFont val="Tahoma"/>
            <family val="2"/>
          </rPr>
          <t xml:space="preserve">Comment: </t>
        </r>
        <r>
          <rPr>
            <sz val="9"/>
            <color indexed="81"/>
            <rFont val="Tahoma"/>
            <family val="2"/>
          </rPr>
          <t xml:space="preserve"> Enter the contract hour load generated, granted, or attributed to this apppoinment</t>
        </r>
        <r>
          <rPr>
            <sz val="9"/>
            <color indexed="81"/>
            <rFont val="Tahoma"/>
            <family val="2"/>
          </rPr>
          <t xml:space="preserve">
</t>
        </r>
      </text>
    </comment>
    <comment ref="Q32" authorId="0" shapeId="0">
      <text>
        <r>
          <rPr>
            <sz val="9"/>
            <color indexed="81"/>
            <rFont val="Tahoma"/>
            <family val="2"/>
          </rPr>
          <t>For 2012-2013, school chairs will receive both a "release time assignment"  and an "extra compensation assignment (stipend)".  Both assignments are entered on the Faculty Workload Adjustment form, and on the Faculty Load Report and the description of duties should be attached.
The Contract Hours for the Release Time Assignment (SCHOOL CHAIR) = 3 hours.  Enter this on the load report in the section for "Release Time appointments", and enter the assignment as "School Chair"   In the column for "Faculty Contract Hours" enter 3.  In the column for "Compensated Faculty Hours" also enter 3.  
The Contract Hours for the Extra Compensation Assignment (CHAIR STIPEND) = 3 hours.  Enter this on the load report in the section for "Release Time Assignments", and enter the assignment as "Chair Stipend"  In the column for "Faculty Contract Hours" enter 3.  In the column for "Compensated Faculty Hours" enter ZERO (you must delete the existing value and enter 0)  Note: This assignment is compensated by the stipend, not included with the normal load and/or overload.  BASE your calculation of any OVERLOAD PAY on the final column "Comp. Faculty Hours".
Based on 2012-2013 rates, the stipend amount would be entered on the Workload Adjustment Form as  "$872 per hour. Total compensation will be $2,616.00."
This amount can be payed to the faculty member using a standard payroll authorization.</t>
        </r>
      </text>
    </comment>
    <comment ref="O38" authorId="2" shapeId="0">
      <text>
        <r>
          <rPr>
            <b/>
            <sz val="8"/>
            <color indexed="81"/>
            <rFont val="Tahoma"/>
            <family val="2"/>
          </rPr>
          <t xml:space="preserve">Comments:
THIS NUMBER WILL BE TRANSFERED TO THE SEMESTER SUMMARY SHEET 
</t>
        </r>
      </text>
    </comment>
    <comment ref="P38" authorId="2" shapeId="0">
      <text>
        <r>
          <rPr>
            <b/>
            <sz val="8"/>
            <color indexed="81"/>
            <rFont val="Tahoma"/>
            <family val="2"/>
          </rPr>
          <t>Comments::
Transferred to the semester summary sheet</t>
        </r>
      </text>
    </comment>
    <comment ref="O41" authorId="0" shapeId="0">
      <text>
        <r>
          <rPr>
            <b/>
            <sz val="9"/>
            <color indexed="81"/>
            <rFont val="Tahoma"/>
            <family val="2"/>
          </rPr>
          <t xml:space="preserve">Comments: </t>
        </r>
        <r>
          <rPr>
            <sz val="9"/>
            <color indexed="81"/>
            <rFont val="Tahoma"/>
            <family val="2"/>
          </rPr>
          <t xml:space="preserve">Enter the value from the Fall load Report to generate a total for the year.  If this is a fall load sheet you can ignore this section.  Thanks Laura for the good idea.
</t>
        </r>
      </text>
    </comment>
  </commentList>
</comments>
</file>

<file path=xl/comments24.xml><?xml version="1.0" encoding="utf-8"?>
<comments xmlns="http://schemas.openxmlformats.org/spreadsheetml/2006/main">
  <authors>
    <author>dmyton</author>
    <author>Directions:</author>
    <author>Comments:</author>
    <author>david myton</author>
  </authors>
  <commentList>
    <comment ref="C2" authorId="0" shapeId="0">
      <text>
        <r>
          <rPr>
            <b/>
            <sz val="8"/>
            <color indexed="81"/>
            <rFont val="Tahoma"/>
            <family val="2"/>
          </rPr>
          <t>info:</t>
        </r>
        <r>
          <rPr>
            <sz val="8"/>
            <color indexed="81"/>
            <rFont val="Tahoma"/>
            <family val="2"/>
          </rPr>
          <t xml:space="preserve">
enter the faculty or adjunct name  in Cell C2 - Some find it helpful to Rename the TAB to match the faculty/adjunct name as well.
Since the SUMMARY sheet draws the name from Cell C2, it is necessary to type the name into C2 - it will run across the others columns as needed</t>
        </r>
      </text>
    </comment>
    <comment ref="C3" authorId="0" shapeId="0">
      <text>
        <r>
          <rPr>
            <b/>
            <sz val="8"/>
            <color indexed="81"/>
            <rFont val="Tahoma"/>
            <family val="2"/>
          </rPr>
          <t>info:</t>
        </r>
        <r>
          <rPr>
            <sz val="8"/>
            <color indexed="81"/>
            <rFont val="Tahoma"/>
            <family val="2"/>
          </rPr>
          <t xml:space="preserve">
Enter the college name starting in box C3</t>
        </r>
      </text>
    </comment>
    <comment ref="C4" authorId="0" shapeId="0">
      <text>
        <r>
          <rPr>
            <b/>
            <sz val="8"/>
            <color indexed="81"/>
            <rFont val="Tahoma"/>
            <family val="2"/>
          </rPr>
          <t>info:</t>
        </r>
        <r>
          <rPr>
            <sz val="8"/>
            <color indexed="81"/>
            <rFont val="Tahoma"/>
            <family val="2"/>
          </rPr>
          <t xml:space="preserve">
Enter the department starting in box C4
</t>
        </r>
      </text>
    </comment>
    <comment ref="C5" authorId="0" shapeId="0">
      <text>
        <r>
          <rPr>
            <b/>
            <sz val="8"/>
            <color indexed="81"/>
            <rFont val="Tahoma"/>
            <family val="2"/>
          </rPr>
          <t>info:</t>
        </r>
        <r>
          <rPr>
            <sz val="8"/>
            <color indexed="81"/>
            <rFont val="Tahoma"/>
            <family val="2"/>
          </rPr>
          <t xml:space="preserve">
Enter the Semester starting in box C5
</t>
        </r>
      </text>
    </comment>
    <comment ref="C6" authorId="0" shapeId="0">
      <text>
        <r>
          <rPr>
            <b/>
            <sz val="8"/>
            <color indexed="81"/>
            <rFont val="Tahoma"/>
            <family val="2"/>
          </rPr>
          <t>info:</t>
        </r>
        <r>
          <rPr>
            <sz val="8"/>
            <color indexed="81"/>
            <rFont val="Tahoma"/>
            <family val="2"/>
          </rPr>
          <t xml:space="preserve">
Cell C6
Enter "Faculty" for faculty 
Enter "Adjunct" for adjuncts
Enter "Dean" for dean-type administrators 
Since the SUMMARY sheet draws the status indicator from this field it is important that it be typed as indicated
</t>
        </r>
      </text>
    </comment>
    <comment ref="C8" authorId="1" shapeId="0">
      <text>
        <r>
          <rPr>
            <sz val="8"/>
            <color indexed="81"/>
            <rFont val="Tahoma"/>
            <family val="2"/>
          </rPr>
          <t>Directions::
Enter EITHER in the columns for Classes OR for the Columns J-K-L labeled Intern/Practicum but NOT BOTH
The entries for 'classes' must match the catalog entry listing hours for lecture and lab.  Enter the values as listed in the catalog or most recent approved curriculum change documents.
Note: Deans have requested that Lecture and Labs be listed as separate line items.  Example: Line 3 (BIOL 107) should be listed as two separate line items if the instructor is infact teaching both lecture and a lab section.  This should match how these courses are listed in banner.</t>
        </r>
      </text>
    </comment>
    <comment ref="L8" authorId="1" shapeId="0">
      <text>
        <r>
          <rPr>
            <b/>
            <sz val="8"/>
            <color indexed="81"/>
            <rFont val="Tahoma"/>
            <family val="2"/>
          </rPr>
          <t>Directions::</t>
        </r>
        <r>
          <rPr>
            <sz val="8"/>
            <color indexed="81"/>
            <rFont val="Tahoma"/>
            <family val="2"/>
          </rPr>
          <t xml:space="preserve">
Enter</t>
        </r>
        <r>
          <rPr>
            <sz val="8"/>
            <color indexed="10"/>
            <rFont val="Tahoma"/>
            <family val="2"/>
          </rPr>
          <t xml:space="preserve"> EITHER </t>
        </r>
        <r>
          <rPr>
            <sz val="8"/>
            <color indexed="81"/>
            <rFont val="Tahoma"/>
            <family val="2"/>
          </rPr>
          <t xml:space="preserve">in the columns for Classes OR for the Columns labeled Intern/Practicum. 
</t>
        </r>
        <r>
          <rPr>
            <sz val="8"/>
            <color indexed="10"/>
            <rFont val="Tahoma"/>
            <family val="2"/>
          </rPr>
          <t>NOT BOTH
Preparation/Placement time, evaluation time, and class time will be determined for the course, not for the instructor assigned the course.  The immediate supervisor will consult with faculty members qualified to teach each course to determine the time factors for the course.</t>
        </r>
      </text>
    </comment>
    <comment ref="A9" authorId="0" shapeId="0">
      <text>
        <r>
          <rPr>
            <sz val="8"/>
            <color indexed="81"/>
            <rFont val="Tahoma"/>
            <family val="2"/>
          </rPr>
          <t>Directions:
Enter teaching and release assignments that are contract-driven.  Note: Deans have requested that Lectures and separate sections of lectures as well as labs be listed separately (see sample).  This will mimic the way courses are entered into Banner and Anchor Access and will assist in tracking which professors are teaching courses more effectively.
Entering the catalog text 
e.g. BIOL131 (3,3) 4
helps with confirming the entries for columns B-C-D when reviewing the report
Enter   No calculations are performed on the cells in this column.</t>
        </r>
      </text>
    </comment>
    <comment ref="B9" authorId="2" shapeId="0">
      <text>
        <r>
          <rPr>
            <b/>
            <sz val="8"/>
            <color indexed="81"/>
            <rFont val="Tahoma"/>
            <family val="2"/>
          </rPr>
          <t>Comments::
Section 11.3.1 Lecture Hrs</t>
        </r>
        <r>
          <rPr>
            <b/>
            <sz val="8"/>
            <color indexed="10"/>
            <rFont val="Tahoma"/>
            <family val="2"/>
          </rPr>
          <t xml:space="preserve"> - enter values from the catalog description</t>
        </r>
        <r>
          <rPr>
            <sz val="8"/>
            <color indexed="81"/>
            <rFont val="Tahoma"/>
            <family val="2"/>
          </rPr>
          <t xml:space="preserve">  or other contract driven assignments (lab coordinator, Athletic Trainer, ect)
</t>
        </r>
        <r>
          <rPr>
            <b/>
            <sz val="8"/>
            <color indexed="81"/>
            <rFont val="Tahoma"/>
            <family val="2"/>
          </rPr>
          <t>Enter values for this column only if the entry is a lecture course or contract driven assignment</t>
        </r>
        <r>
          <rPr>
            <sz val="8"/>
            <color indexed="81"/>
            <rFont val="Tahoma"/>
            <family val="2"/>
          </rPr>
          <t xml:space="preserve">
Lectures and labs may be entered separately or together - see SAMPLE for examples of this
CH116 Gen Chem II (3,3) 4 
- this course has 3 lecture hours per week during the entire semester.  Enter 3 in this example if the instructor is only teaching the lecture, enter 4 if they are teaching the lecture and its ONLY lab and where the enrollments in each are identical.   Enter the lecture and lab sections </t>
        </r>
        <r>
          <rPr>
            <b/>
            <sz val="8"/>
            <color indexed="81"/>
            <rFont val="Tahoma"/>
            <family val="2"/>
          </rPr>
          <t>separately</t>
        </r>
        <r>
          <rPr>
            <sz val="8"/>
            <color indexed="81"/>
            <rFont val="Tahoma"/>
            <family val="2"/>
          </rPr>
          <t xml:space="preserve"> when more than one lab section are assigned since their enrollments may differ by section.
Load cannot be prorated based on the definition from 11.3.1, and maximum loads are capped at 18 contract hours per semester and 32 contract hours for the academic year based on 11.3.2 
Summer load limits are capped at 1.34 credits per week of instruction in 7.4.2 (e.g. a 4-credit course must be distributed across at least a 3-week instructional period to fall below the cap 4/3=1.333)
</t>
        </r>
      </text>
    </comment>
    <comment ref="C9" authorId="2" shapeId="0">
      <text>
        <r>
          <rPr>
            <b/>
            <sz val="8"/>
            <color indexed="81"/>
            <rFont val="Tahoma"/>
            <family val="2"/>
          </rPr>
          <t xml:space="preserve">Comments::
Lab hrs - </t>
        </r>
        <r>
          <rPr>
            <b/>
            <sz val="8"/>
            <color indexed="10"/>
            <rFont val="Tahoma"/>
            <family val="2"/>
          </rPr>
          <t>enter values based on catalog description for the number of hours in lab per week</t>
        </r>
        <r>
          <rPr>
            <sz val="8"/>
            <color indexed="81"/>
            <rFont val="Tahoma"/>
            <family val="2"/>
          </rPr>
          <t xml:space="preserve"> 
CH116 Gen Chem II (3,3) 4 - this course meets in lab for  3 lab.  </t>
        </r>
        <r>
          <rPr>
            <sz val="8"/>
            <color indexed="12"/>
            <rFont val="Tahoma"/>
            <family val="2"/>
          </rPr>
          <t>The 2/3 conversion is handled late</t>
        </r>
        <r>
          <rPr>
            <sz val="8"/>
            <color indexed="81"/>
            <rFont val="Tahoma"/>
            <family val="2"/>
          </rPr>
          <t xml:space="preserve">r - enter catalog/curriculum-approved number of lab hours each week.  Enter 3 in this example. 
</t>
        </r>
        <r>
          <rPr>
            <b/>
            <sz val="8"/>
            <color indexed="81"/>
            <rFont val="Tahoma"/>
            <family val="2"/>
          </rPr>
          <t>Enter in this column only if the entry is a laboratory course</t>
        </r>
        <r>
          <rPr>
            <sz val="8"/>
            <color indexed="81"/>
            <rFont val="Tahoma"/>
            <family val="2"/>
          </rPr>
          <t xml:space="preserve">
</t>
        </r>
        <r>
          <rPr>
            <b/>
            <sz val="8"/>
            <color indexed="12"/>
            <rFont val="Tahoma"/>
            <family val="2"/>
          </rPr>
          <t>Section 11.3.1</t>
        </r>
        <r>
          <rPr>
            <b/>
            <sz val="8"/>
            <color indexed="81"/>
            <rFont val="Tahoma"/>
            <family val="2"/>
          </rPr>
          <t xml:space="preserve">
</t>
        </r>
        <r>
          <rPr>
            <sz val="8"/>
            <color indexed="81"/>
            <rFont val="Tahoma"/>
            <family val="2"/>
          </rPr>
          <t>Note: 3 hrs in lab = 2 faculty contract hours and 2 hrs in lab = 1.33 faculty contract hours.  This scaling factor is used in calculating the Facutly contract hours.  
Note that in either case the lab counts 1 hour for student credit hour productionsince the catalog indicated this is a 4 credit course, and three of the credits are in lecture.  Thus there is one SCH generated per student per lab in this case.</t>
        </r>
      </text>
    </comment>
    <comment ref="D9" authorId="2" shapeId="0">
      <text>
        <r>
          <rPr>
            <b/>
            <sz val="8"/>
            <color indexed="81"/>
            <rFont val="Tahoma"/>
            <family val="2"/>
          </rPr>
          <t xml:space="preserve">Comments::
Credit Hours - </t>
        </r>
        <r>
          <rPr>
            <sz val="8"/>
            <color indexed="81"/>
            <rFont val="Tahoma"/>
            <family val="2"/>
          </rPr>
          <t xml:space="preserve">  This is the number of credit hours the student registers for based on the catalog description.  This number is used to calculate SCH.   For independent study, internships and practicum: the number of credits is still the number of credits the student registers in, irrespective of the faculty load.    Do not make an entry for contract defined tasks like Lab coordinator and athletic training since they do not contribute to student SCH
For example  CH116 Gen Chem II (3,3) 4 - the student enrolls in a 4 credit class - 3 credits from lecture 1 credit from lab.  ENTER 3 for a lecture  OR 1 for a lab based on this example.
</t>
        </r>
        <r>
          <rPr>
            <b/>
            <sz val="8"/>
            <color indexed="81"/>
            <rFont val="Tahoma"/>
            <family val="2"/>
          </rPr>
          <t xml:space="preserve">If the lecture and a single section of lab are listed together the credits may be combined and the SCH column could indicate 4.  </t>
        </r>
        <r>
          <rPr>
            <sz val="8"/>
            <color indexed="81"/>
            <rFont val="Tahoma"/>
            <family val="2"/>
          </rPr>
          <t xml:space="preserve">For a practicum/internship enter the number of credits the student will recieve/register for to take the course.
</t>
        </r>
      </text>
    </comment>
    <comment ref="E9" authorId="0" shapeId="0">
      <text>
        <r>
          <rPr>
            <b/>
            <sz val="8"/>
            <color indexed="81"/>
            <rFont val="Tahoma"/>
            <family val="2"/>
          </rPr>
          <t>Comment:</t>
        </r>
        <r>
          <rPr>
            <sz val="8"/>
            <color indexed="81"/>
            <rFont val="Tahoma"/>
            <family val="2"/>
          </rPr>
          <t xml:space="preserve">
Use the official enrollment for the semester set at the add/drop deadline</t>
        </r>
      </text>
    </comment>
    <comment ref="F9" authorId="2" shapeId="0">
      <text>
        <r>
          <rPr>
            <sz val="8"/>
            <color indexed="81"/>
            <rFont val="Tahoma"/>
            <family val="2"/>
          </rPr>
          <t>Comments: 
Preps - 
Enter as per Section 11.3.7 and 11.3.10.1.  Each full lecture course counts as 1 prep,  0.5 prep is credited for each separate lab title.   Internships/Practicum are 0.5 prep per course (multiple sections for variable credit do not generate additional preps).  Each separate recreation activity course should be counted as 0.33 preps.
If a faculty teaches 2 sections of BL109 lab they have 0.5 prep.  If they teach two BL109 labs and one BL110 lab they earn 0.5 prep for each course, 1.0 prep total from these labs.
NOTE: for team-taught courses/labs adjust the # of preps similarly (for example if a 50:50 team taught course each faculty recieves 0.5 prep).  There should be no proration of preps for other reasons.</t>
        </r>
        <r>
          <rPr>
            <b/>
            <sz val="8"/>
            <color indexed="81"/>
            <rFont val="Tahoma"/>
            <family val="2"/>
          </rPr>
          <t xml:space="preserve">
</t>
        </r>
        <r>
          <rPr>
            <sz val="8"/>
            <color indexed="81"/>
            <rFont val="Tahoma"/>
            <family val="2"/>
          </rPr>
          <t xml:space="preserve">
</t>
        </r>
      </text>
    </comment>
    <comment ref="G9" authorId="2" shapeId="0">
      <text>
        <r>
          <rPr>
            <b/>
            <sz val="8"/>
            <color indexed="81"/>
            <rFont val="Tahoma"/>
            <family val="2"/>
          </rPr>
          <t xml:space="preserve">Comments::
</t>
        </r>
        <r>
          <rPr>
            <b/>
            <sz val="8"/>
            <color indexed="12"/>
            <rFont val="Tahoma"/>
            <family val="2"/>
          </rPr>
          <t>Default value 1.0 for undergraduate courses.</t>
        </r>
        <r>
          <rPr>
            <b/>
            <sz val="8"/>
            <color indexed="81"/>
            <rFont val="Tahoma"/>
            <family val="2"/>
          </rPr>
          <t xml:space="preserve">
</t>
        </r>
        <r>
          <rPr>
            <sz val="8"/>
            <color indexed="81"/>
            <rFont val="Tahoma"/>
            <family val="2"/>
          </rPr>
          <t xml:space="preserve">Graduate course multiplier is </t>
        </r>
        <r>
          <rPr>
            <b/>
            <sz val="8"/>
            <color indexed="10"/>
            <rFont val="Tahoma"/>
            <family val="2"/>
          </rPr>
          <t>1.333</t>
        </r>
        <r>
          <rPr>
            <sz val="8"/>
            <color indexed="81"/>
            <rFont val="Tahoma"/>
            <family val="2"/>
          </rPr>
          <t xml:space="preserve"> if a course is contains graduate students taught at the 500, 600 or higher level.  Enter </t>
        </r>
        <r>
          <rPr>
            <b/>
            <sz val="8"/>
            <color indexed="10"/>
            <rFont val="Tahoma"/>
            <family val="2"/>
          </rPr>
          <t>1.333</t>
        </r>
        <r>
          <rPr>
            <sz val="8"/>
            <color indexed="81"/>
            <rFont val="Tahoma"/>
            <family val="2"/>
          </rPr>
          <t xml:space="preserve"> in these cases.  Note the full 3 decimal places may not show in the display but the calculation will be correct
</t>
        </r>
        <r>
          <rPr>
            <sz val="8"/>
            <color indexed="12"/>
            <rFont val="Tahoma"/>
            <family val="2"/>
          </rPr>
          <t>See Section 11.3.1  of the Faculty Agreement</t>
        </r>
      </text>
    </comment>
    <comment ref="H9" authorId="2" shapeId="0">
      <text>
        <r>
          <rPr>
            <b/>
            <sz val="8"/>
            <color indexed="81"/>
            <rFont val="Tahoma"/>
            <family val="2"/>
          </rPr>
          <t xml:space="preserve">Comments:
Team-Taught factor: </t>
        </r>
        <r>
          <rPr>
            <sz val="8"/>
            <color indexed="81"/>
            <rFont val="Tahoma"/>
            <family val="2"/>
          </rPr>
          <t xml:space="preserve">- 
</t>
        </r>
        <r>
          <rPr>
            <sz val="8"/>
            <color indexed="12"/>
            <rFont val="Tahoma"/>
            <family val="2"/>
          </rPr>
          <t xml:space="preserve">DEFAULT VALUE 1.00
For accuracy please enter decimal numbers as the proper fraction.  For example enter the formula =1/3 rather than .33 for a one-third load.  This will reduce round-off errors.
PLEASE note in team teaching the other team members - use the extra space in column A after the classes are listed to make annotations </t>
        </r>
        <r>
          <rPr>
            <sz val="8"/>
            <color indexed="81"/>
            <rFont val="Tahoma"/>
            <family val="2"/>
          </rPr>
          <t xml:space="preserve">
</t>
        </r>
        <r>
          <rPr>
            <b/>
            <sz val="8"/>
            <color indexed="81"/>
            <rFont val="Tahoma"/>
            <family val="2"/>
          </rPr>
          <t xml:space="preserve">Section 11.8 </t>
        </r>
        <r>
          <rPr>
            <sz val="8"/>
            <color indexed="81"/>
            <rFont val="Tahoma"/>
            <family val="2"/>
          </rPr>
          <t xml:space="preserve">
Enter a decimal fraction from 0 to 1.000 based on percentage of course taught by this instructor.   For example a team-taught course with two faculty contributing equally enter 0.50, if this instructor teaches 1/3 of the class enter 0.333333333333333, or more simply =1/3.
Student credit hours (SCH) will be adjusted by this factor as well so that both faculty are attributed with a proportion of the total SCH
</t>
        </r>
        <r>
          <rPr>
            <b/>
            <sz val="8"/>
            <color indexed="81"/>
            <rFont val="Tahoma"/>
            <family val="2"/>
          </rPr>
          <t xml:space="preserve">
Confirm that the sum total of the team-taught factors for all instructors for the course adds to 1.00000</t>
        </r>
      </text>
    </comment>
    <comment ref="I9" authorId="2" shapeId="0">
      <text>
        <r>
          <rPr>
            <b/>
            <sz val="8"/>
            <color indexed="81"/>
            <rFont val="Tahoma"/>
            <family val="2"/>
          </rPr>
          <t xml:space="preserve">Comments:  
"Applies to independent study courses only as defined in the university catalog description" See Section 11.9
</t>
        </r>
        <r>
          <rPr>
            <b/>
            <sz val="8"/>
            <color indexed="12"/>
            <rFont val="Tahoma"/>
            <family val="2"/>
          </rPr>
          <t>Default value = 1</t>
        </r>
        <r>
          <rPr>
            <b/>
            <sz val="8"/>
            <color indexed="81"/>
            <rFont val="Tahoma"/>
            <family val="2"/>
          </rPr>
          <t xml:space="preserve">
Pro-rated factor: </t>
        </r>
        <r>
          <rPr>
            <sz val="8"/>
            <color indexed="81"/>
            <rFont val="Tahoma"/>
            <family val="2"/>
          </rPr>
          <t xml:space="preserve">- enter a decimal from 0 to 1.000 based on  enrollment less than 10.  A course with 3 students may be prorated as 3/10 or 0.300.
This column applies only to courses defined as independent study, research seminars, and directed topics classes typically numbered 290, 390 490. Confirm each course by the catalog entry.
SCH are not reduced based on this formula
</t>
        </r>
        <r>
          <rPr>
            <b/>
            <sz val="8"/>
            <color indexed="81"/>
            <rFont val="Tahoma"/>
            <family val="2"/>
          </rPr>
          <t xml:space="preserve">
</t>
        </r>
      </text>
    </comment>
    <comment ref="J9" authorId="2" shapeId="0">
      <text>
        <r>
          <rPr>
            <b/>
            <sz val="8"/>
            <color indexed="81"/>
            <rFont val="Tahoma"/>
            <family val="2"/>
          </rPr>
          <t xml:space="preserve">Comments::
Section 11.3.10.1
</t>
        </r>
        <r>
          <rPr>
            <sz val="8"/>
            <color indexed="81"/>
            <rFont val="Tahoma"/>
            <family val="2"/>
          </rPr>
          <t>The number of hours per student needed for the faculty member to prepare for the internship.  Enter the number of hours directly.
Based on a negotiated time between faculty teaching the course and the Dean.  Keep documentation with load reports.</t>
        </r>
      </text>
    </comment>
    <comment ref="K9" authorId="2" shapeId="0">
      <text>
        <r>
          <rPr>
            <b/>
            <sz val="8"/>
            <color indexed="81"/>
            <rFont val="Tahoma"/>
            <family val="2"/>
          </rPr>
          <t xml:space="preserve">Comments::
Section 11.3.10.1
</t>
        </r>
        <r>
          <rPr>
            <sz val="8"/>
            <color indexed="81"/>
            <rFont val="Tahoma"/>
            <family val="2"/>
          </rPr>
          <t>Hours of direct instruction associated with the internship/practicum.  Enter number of hours directly from agreement between faculty and dean.</t>
        </r>
      </text>
    </comment>
    <comment ref="L9" authorId="2" shapeId="0">
      <text>
        <r>
          <rPr>
            <b/>
            <sz val="8"/>
            <color indexed="81"/>
            <rFont val="Tahoma"/>
            <family val="2"/>
          </rPr>
          <t xml:space="preserve">Comments::
Section 11.3.10.1
</t>
        </r>
        <r>
          <rPr>
            <sz val="8"/>
            <color indexed="81"/>
            <rFont val="Tahoma"/>
            <family val="2"/>
          </rPr>
          <t>The number of hours needed by the faculty to evaluate the work of EACH student.  Enter the hours directly from the agreement between the faculty and the dean.</t>
        </r>
      </text>
    </comment>
    <comment ref="M9" authorId="2" shapeId="0">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Section 11.7.1 and 11.7.3</t>
        </r>
        <r>
          <rPr>
            <sz val="8"/>
            <color indexed="81"/>
            <rFont val="Tahoma"/>
            <family val="2"/>
          </rPr>
          <t xml:space="preserve">
</t>
        </r>
      </text>
    </comment>
    <comment ref="N9" authorId="2" shapeId="0">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 xml:space="preserve">Section 11.7.1 and 11.7.4
</t>
        </r>
        <r>
          <rPr>
            <sz val="8"/>
            <color indexed="81"/>
            <rFont val="Tahoma"/>
            <family val="2"/>
          </rPr>
          <t xml:space="preserve">
</t>
        </r>
      </text>
    </comment>
    <comment ref="O9" authorId="2" shapeId="0">
      <text>
        <r>
          <rPr>
            <b/>
            <sz val="8"/>
            <color indexed="81"/>
            <rFont val="Tahoma"/>
            <family val="2"/>
          </rPr>
          <t>Comments::
Calculated -</t>
        </r>
        <r>
          <rPr>
            <b/>
            <sz val="8"/>
            <color indexed="10"/>
            <rFont val="Tahoma"/>
            <family val="2"/>
          </rPr>
          <t xml:space="preserve"> DO NOT EDIT FORMULA</t>
        </r>
      </text>
    </comment>
    <comment ref="P9" authorId="2" shapeId="0">
      <text>
        <r>
          <rPr>
            <b/>
            <sz val="8"/>
            <color indexed="81"/>
            <rFont val="Tahoma"/>
            <family val="2"/>
          </rPr>
          <t>Grey Fields are Calculated  -</t>
        </r>
        <r>
          <rPr>
            <b/>
            <sz val="8"/>
            <color indexed="10"/>
            <rFont val="Tahoma"/>
            <family val="2"/>
          </rPr>
          <t xml:space="preserve"> DO NOT EDIT FORMULA</t>
        </r>
        <r>
          <rPr>
            <b/>
            <sz val="8"/>
            <color indexed="81"/>
            <rFont val="Tahoma"/>
            <family val="2"/>
          </rPr>
          <t xml:space="preserve">
</t>
        </r>
      </text>
    </comment>
    <comment ref="Q9" authorId="3" shapeId="0">
      <text>
        <r>
          <rPr>
            <b/>
            <sz val="8"/>
            <color indexed="81"/>
            <rFont val="Tahoma"/>
            <family val="2"/>
          </rPr>
          <t xml:space="preserve">Comment:
COMPENSATED FACULTY CONTRACT HOURS </t>
        </r>
        <r>
          <rPr>
            <sz val="8"/>
            <color indexed="81"/>
            <rFont val="Tahoma"/>
            <family val="2"/>
          </rPr>
          <t xml:space="preserve">Column “Q” is generally equal to Faculty Contract Hours in Column "O".  Column “O” will be less than “Q” when the instructor has waived compensation for the  assignment or for assignments which are compensated through a stipend.  Enter the compensated portion of the load for each course or assignment in “Q”.  If full compensation is waived, or the assignment was compensated through a stipend, enter zero (0).  Attach a signed Load Report and Compensation Agreement Form.
BASE your calculation of any OVERLOAD PAY on the final column "Comp. Faculty Hours".
In Summer Session courses Faculty may wish to waive full compensation (i.e. to teach a course on a prorated basis up to the maximum allowed summer contract hour load).  However the load generated from the courses cannot be prorated (see Section 11.3.1), only the compensation.  At the time of this memo (Jan 2012) summer courses were prorated for compensation on the basis of 7 students.  
For example, a 3 credit course with only two students would be listed normally for all columns except Q.  Column Q would show 3 compensated hours if 7 or more students are enrolled, or IF THE FACULTY AGREED TO PRORATE, then column Q would be 3*2/7 or two-sevenths of the three credits.  IF ALL COMPENSATION was waived, enter zero (0).
</t>
        </r>
      </text>
    </comment>
    <comment ref="Q10" authorId="3" shapeId="0">
      <text>
        <r>
          <rPr>
            <b/>
            <sz val="8"/>
            <color indexed="81"/>
            <rFont val="Tahoma"/>
            <family val="2"/>
          </rPr>
          <t xml:space="preserve">Comment:  </t>
        </r>
        <r>
          <rPr>
            <sz val="8"/>
            <color indexed="81"/>
            <rFont val="Tahoma"/>
            <family val="2"/>
          </rPr>
          <t>Since compensation is generally not waived the default formula sets column Q equal to colum O.  Cell Q10 would be "=O10"  OVERWRITE the contents of this cell as indicated on the signed Load Report and Compensation Agreemnt</t>
        </r>
        <r>
          <rPr>
            <sz val="8"/>
            <color indexed="81"/>
            <rFont val="Tahoma"/>
            <family val="2"/>
          </rPr>
          <t xml:space="preserve">
</t>
        </r>
      </text>
    </comment>
    <comment ref="A29" authorId="2" shapeId="0">
      <text>
        <r>
          <rPr>
            <b/>
            <sz val="8"/>
            <color indexed="81"/>
            <rFont val="Tahoma"/>
            <family val="2"/>
          </rPr>
          <t>Comments::
Subtotals calculate automatically, do not edit formulas</t>
        </r>
      </text>
    </comment>
    <comment ref="A31" authorId="2" shapeId="0">
      <text>
        <r>
          <rPr>
            <b/>
            <sz val="8"/>
            <color indexed="81"/>
            <rFont val="Tahoma"/>
            <family val="2"/>
          </rPr>
          <t xml:space="preserve">Comments: Release Time Appointments -
</t>
        </r>
        <r>
          <rPr>
            <sz val="8"/>
            <color indexed="81"/>
            <rFont val="Tahoma"/>
            <family val="2"/>
          </rPr>
          <t xml:space="preserve">List school chairs, activities that generate stipends, discretionary or grant based release time (those not defined by the contract).  
Attach the Faculty Workload Adjustment for Special Assignment form and/or the Load Report and Compensation Agreement as necessary
Activities that are compensated through a direct stipend are STILL converted to load for the purpose of Column "O", but must be entered with a "0" (zero) in Column "Q" </t>
        </r>
      </text>
    </comment>
    <comment ref="O32" authorId="0" shapeId="0">
      <text>
        <r>
          <rPr>
            <b/>
            <sz val="9"/>
            <color indexed="81"/>
            <rFont val="Tahoma"/>
            <family val="2"/>
          </rPr>
          <t xml:space="preserve">Comment: </t>
        </r>
        <r>
          <rPr>
            <sz val="9"/>
            <color indexed="81"/>
            <rFont val="Tahoma"/>
            <family val="2"/>
          </rPr>
          <t xml:space="preserve"> Enter the contract hour load generated, granted, or attributed to this apppoinment</t>
        </r>
        <r>
          <rPr>
            <sz val="9"/>
            <color indexed="81"/>
            <rFont val="Tahoma"/>
            <family val="2"/>
          </rPr>
          <t xml:space="preserve">
</t>
        </r>
      </text>
    </comment>
    <comment ref="Q32" authorId="0" shapeId="0">
      <text>
        <r>
          <rPr>
            <sz val="9"/>
            <color indexed="81"/>
            <rFont val="Tahoma"/>
            <family val="2"/>
          </rPr>
          <t>For 2012-2013, school chairs will receive both a "release time assignment"  and an "extra compensation assignment (stipend)".  Both assignments are entered on the Faculty Workload Adjustment form, and on the Faculty Load Report and the description of duties should be attached.
The Contract Hours for the Release Time Assignment (SCHOOL CHAIR) = 3 hours.  Enter this on the load report in the section for "Release Time appointments", and enter the assignment as "School Chair"   In the column for "Faculty Contract Hours" enter 3.  In the column for "Compensated Faculty Hours" also enter 3.  
The Contract Hours for the Extra Compensation Assignment (CHAIR STIPEND) = 3 hours.  Enter this on the load report in the section for "Release Time Assignments", and enter the assignment as "Chair Stipend"  In the column for "Faculty Contract Hours" enter 3.  In the column for "Compensated Faculty Hours" enter ZERO (you must delete the existing value and enter 0)  Note: This assignment is compensated by the stipend, not included with the normal load and/or overload.  BASE your calculation of any OVERLOAD PAY on the final column "Comp. Faculty Hours".
Based on 2012-2013 rates, the stipend amount would be entered on the Workload Adjustment Form as  "$872 per hour. Total compensation will be $2,616.00."
This amount can be payed to the faculty member using a standard payroll authorization.</t>
        </r>
      </text>
    </comment>
    <comment ref="O38" authorId="2" shapeId="0">
      <text>
        <r>
          <rPr>
            <b/>
            <sz val="8"/>
            <color indexed="81"/>
            <rFont val="Tahoma"/>
            <family val="2"/>
          </rPr>
          <t xml:space="preserve">Comments:
THIS NUMBER WILL BE TRANSFERED TO THE SEMESTER SUMMARY SHEET 
</t>
        </r>
      </text>
    </comment>
    <comment ref="P38" authorId="2" shapeId="0">
      <text>
        <r>
          <rPr>
            <b/>
            <sz val="8"/>
            <color indexed="81"/>
            <rFont val="Tahoma"/>
            <family val="2"/>
          </rPr>
          <t>Comments::
Transferred to the semester summary sheet</t>
        </r>
      </text>
    </comment>
    <comment ref="O41" authorId="0" shapeId="0">
      <text>
        <r>
          <rPr>
            <b/>
            <sz val="9"/>
            <color indexed="81"/>
            <rFont val="Tahoma"/>
            <family val="2"/>
          </rPr>
          <t xml:space="preserve">Comments: </t>
        </r>
        <r>
          <rPr>
            <sz val="9"/>
            <color indexed="81"/>
            <rFont val="Tahoma"/>
            <family val="2"/>
          </rPr>
          <t xml:space="preserve">Enter the value from the Fall load Report to generate a total for the year.  If this is a fall load sheet you can ignore this section.  Thanks Laura for the good idea.
</t>
        </r>
      </text>
    </comment>
  </commentList>
</comments>
</file>

<file path=xl/comments25.xml><?xml version="1.0" encoding="utf-8"?>
<comments xmlns="http://schemas.openxmlformats.org/spreadsheetml/2006/main">
  <authors>
    <author>dmyton</author>
    <author>Directions:</author>
    <author>Comments:</author>
    <author>david myton</author>
  </authors>
  <commentList>
    <comment ref="C2" authorId="0" shapeId="0">
      <text>
        <r>
          <rPr>
            <b/>
            <sz val="8"/>
            <color indexed="81"/>
            <rFont val="Tahoma"/>
            <family val="2"/>
          </rPr>
          <t>info:</t>
        </r>
        <r>
          <rPr>
            <sz val="8"/>
            <color indexed="81"/>
            <rFont val="Tahoma"/>
            <family val="2"/>
          </rPr>
          <t xml:space="preserve">
enter the faculty or adjunct name  in Cell C2 - Some find it helpful to Rename the TAB to match the faculty/adjunct name as well.
Since the SUMMARY sheet draws the name from Cell C2, it is necessary to type the name into C2 - it will run across the others columns as needed</t>
        </r>
      </text>
    </comment>
    <comment ref="C3" authorId="0" shapeId="0">
      <text>
        <r>
          <rPr>
            <b/>
            <sz val="8"/>
            <color indexed="81"/>
            <rFont val="Tahoma"/>
            <family val="2"/>
          </rPr>
          <t>info:</t>
        </r>
        <r>
          <rPr>
            <sz val="8"/>
            <color indexed="81"/>
            <rFont val="Tahoma"/>
            <family val="2"/>
          </rPr>
          <t xml:space="preserve">
Enter the college name starting in box C3</t>
        </r>
      </text>
    </comment>
    <comment ref="C4" authorId="0" shapeId="0">
      <text>
        <r>
          <rPr>
            <b/>
            <sz val="8"/>
            <color indexed="81"/>
            <rFont val="Tahoma"/>
            <family val="2"/>
          </rPr>
          <t>info:</t>
        </r>
        <r>
          <rPr>
            <sz val="8"/>
            <color indexed="81"/>
            <rFont val="Tahoma"/>
            <family val="2"/>
          </rPr>
          <t xml:space="preserve">
Enter the department starting in box C4
</t>
        </r>
      </text>
    </comment>
    <comment ref="C5" authorId="0" shapeId="0">
      <text>
        <r>
          <rPr>
            <b/>
            <sz val="8"/>
            <color indexed="81"/>
            <rFont val="Tahoma"/>
            <family val="2"/>
          </rPr>
          <t>info:</t>
        </r>
        <r>
          <rPr>
            <sz val="8"/>
            <color indexed="81"/>
            <rFont val="Tahoma"/>
            <family val="2"/>
          </rPr>
          <t xml:space="preserve">
Enter the Semester starting in box C5
</t>
        </r>
      </text>
    </comment>
    <comment ref="C6" authorId="0" shapeId="0">
      <text>
        <r>
          <rPr>
            <b/>
            <sz val="8"/>
            <color indexed="81"/>
            <rFont val="Tahoma"/>
            <family val="2"/>
          </rPr>
          <t>info:</t>
        </r>
        <r>
          <rPr>
            <sz val="8"/>
            <color indexed="81"/>
            <rFont val="Tahoma"/>
            <family val="2"/>
          </rPr>
          <t xml:space="preserve">
Cell C6
Enter "Faculty" for faculty 
Enter "Adjunct" for adjuncts
Enter "Dean" for dean-type administrators 
Since the SUMMARY sheet draws the status indicator from this field it is important that it be typed as indicated
</t>
        </r>
      </text>
    </comment>
    <comment ref="C8" authorId="1" shapeId="0">
      <text>
        <r>
          <rPr>
            <sz val="8"/>
            <color indexed="81"/>
            <rFont val="Tahoma"/>
            <family val="2"/>
          </rPr>
          <t>Directions::
Enter EITHER in the columns for Classes OR for the Columns J-K-L labeled Intern/Practicum but NOT BOTH
The entries for 'classes' must match the catalog entry listing hours for lecture and lab.  Enter the values as listed in the catalog or most recent approved curriculum change documents.
Note: Deans have requested that Lecture and Labs be listed as separate line items.  Example: Line 3 (BIOL 107) should be listed as two separate line items if the instructor is infact teaching both lecture and a lab section.  This should match how these courses are listed in banner.</t>
        </r>
      </text>
    </comment>
    <comment ref="L8" authorId="1" shapeId="0">
      <text>
        <r>
          <rPr>
            <b/>
            <sz val="8"/>
            <color indexed="81"/>
            <rFont val="Tahoma"/>
            <family val="2"/>
          </rPr>
          <t>Directions::</t>
        </r>
        <r>
          <rPr>
            <sz val="8"/>
            <color indexed="81"/>
            <rFont val="Tahoma"/>
            <family val="2"/>
          </rPr>
          <t xml:space="preserve">
Enter</t>
        </r>
        <r>
          <rPr>
            <sz val="8"/>
            <color indexed="10"/>
            <rFont val="Tahoma"/>
            <family val="2"/>
          </rPr>
          <t xml:space="preserve"> EITHER </t>
        </r>
        <r>
          <rPr>
            <sz val="8"/>
            <color indexed="81"/>
            <rFont val="Tahoma"/>
            <family val="2"/>
          </rPr>
          <t xml:space="preserve">in the columns for Classes OR for the Columns labeled Intern/Practicum. 
</t>
        </r>
        <r>
          <rPr>
            <sz val="8"/>
            <color indexed="10"/>
            <rFont val="Tahoma"/>
            <family val="2"/>
          </rPr>
          <t>NOT BOTH
Preparation/Placement time, evaluation time, and class time will be determined for the course, not for the instructor assigned the course.  The immediate supervisor will consult with faculty members qualified to teach each course to determine the time factors for the course.</t>
        </r>
      </text>
    </comment>
    <comment ref="A9" authorId="0" shapeId="0">
      <text>
        <r>
          <rPr>
            <sz val="8"/>
            <color indexed="81"/>
            <rFont val="Tahoma"/>
            <family val="2"/>
          </rPr>
          <t>Directions:
Enter teaching and release assignments that are contract-driven.  Note: Deans have requested that Lectures and separate sections of lectures as well as labs be listed separately (see sample).  This will mimic the way courses are entered into Banner and Anchor Access and will assist in tracking which professors are teaching courses more effectively.
Entering the catalog text 
e.g. BIOL131 (3,3) 4
helps with confirming the entries for columns B-C-D when reviewing the report
Enter   No calculations are performed on the cells in this column.</t>
        </r>
      </text>
    </comment>
    <comment ref="B9" authorId="2" shapeId="0">
      <text>
        <r>
          <rPr>
            <b/>
            <sz val="8"/>
            <color indexed="81"/>
            <rFont val="Tahoma"/>
            <family val="2"/>
          </rPr>
          <t>Comments::
Section 11.3.1 Lecture Hrs</t>
        </r>
        <r>
          <rPr>
            <b/>
            <sz val="8"/>
            <color indexed="10"/>
            <rFont val="Tahoma"/>
            <family val="2"/>
          </rPr>
          <t xml:space="preserve"> - enter values from the catalog description</t>
        </r>
        <r>
          <rPr>
            <sz val="8"/>
            <color indexed="81"/>
            <rFont val="Tahoma"/>
            <family val="2"/>
          </rPr>
          <t xml:space="preserve">  or other contract driven assignments (lab coordinator, Athletic Trainer, ect)
</t>
        </r>
        <r>
          <rPr>
            <b/>
            <sz val="8"/>
            <color indexed="81"/>
            <rFont val="Tahoma"/>
            <family val="2"/>
          </rPr>
          <t>Enter values for this column only if the entry is a lecture course or contract driven assignment</t>
        </r>
        <r>
          <rPr>
            <sz val="8"/>
            <color indexed="81"/>
            <rFont val="Tahoma"/>
            <family val="2"/>
          </rPr>
          <t xml:space="preserve">
Lectures and labs may be entered separately or together - see SAMPLE for examples of this
CH116 Gen Chem II (3,3) 4 
- this course has 3 lecture hours per week during the entire semester.  Enter 3 in this example if the instructor is only teaching the lecture, enter 4 if they are teaching the lecture and its ONLY lab and where the enrollments in each are identical.   Enter the lecture and lab sections </t>
        </r>
        <r>
          <rPr>
            <b/>
            <sz val="8"/>
            <color indexed="81"/>
            <rFont val="Tahoma"/>
            <family val="2"/>
          </rPr>
          <t>separately</t>
        </r>
        <r>
          <rPr>
            <sz val="8"/>
            <color indexed="81"/>
            <rFont val="Tahoma"/>
            <family val="2"/>
          </rPr>
          <t xml:space="preserve"> when more than one lab section are assigned since their enrollments may differ by section.
Load cannot be prorated based on the definition from 11.3.1, and maximum loads are capped at 18 contract hours per semester and 32 contract hours for the academic year based on 11.3.2 
Summer load limits are capped at 1.34 credits per week of instruction in 7.4.2 (e.g. a 4-credit course must be distributed across at least a 3-week instructional period to fall below the cap 4/3=1.333)
</t>
        </r>
      </text>
    </comment>
    <comment ref="C9" authorId="2" shapeId="0">
      <text>
        <r>
          <rPr>
            <b/>
            <sz val="8"/>
            <color indexed="81"/>
            <rFont val="Tahoma"/>
            <family val="2"/>
          </rPr>
          <t xml:space="preserve">Comments::
Lab hrs - </t>
        </r>
        <r>
          <rPr>
            <b/>
            <sz val="8"/>
            <color indexed="10"/>
            <rFont val="Tahoma"/>
            <family val="2"/>
          </rPr>
          <t>enter values based on catalog description for the number of hours in lab per week</t>
        </r>
        <r>
          <rPr>
            <sz val="8"/>
            <color indexed="81"/>
            <rFont val="Tahoma"/>
            <family val="2"/>
          </rPr>
          <t xml:space="preserve"> 
CH116 Gen Chem II (3,3) 4 - this course meets in lab for  3 lab.  </t>
        </r>
        <r>
          <rPr>
            <sz val="8"/>
            <color indexed="12"/>
            <rFont val="Tahoma"/>
            <family val="2"/>
          </rPr>
          <t>The 2/3 conversion is handled late</t>
        </r>
        <r>
          <rPr>
            <sz val="8"/>
            <color indexed="81"/>
            <rFont val="Tahoma"/>
            <family val="2"/>
          </rPr>
          <t xml:space="preserve">r - enter catalog/curriculum-approved number of lab hours each week.  Enter 3 in this example. 
</t>
        </r>
        <r>
          <rPr>
            <b/>
            <sz val="8"/>
            <color indexed="81"/>
            <rFont val="Tahoma"/>
            <family val="2"/>
          </rPr>
          <t>Enter in this column only if the entry is a laboratory course</t>
        </r>
        <r>
          <rPr>
            <sz val="8"/>
            <color indexed="81"/>
            <rFont val="Tahoma"/>
            <family val="2"/>
          </rPr>
          <t xml:space="preserve">
</t>
        </r>
        <r>
          <rPr>
            <b/>
            <sz val="8"/>
            <color indexed="12"/>
            <rFont val="Tahoma"/>
            <family val="2"/>
          </rPr>
          <t>Section 11.3.1</t>
        </r>
        <r>
          <rPr>
            <b/>
            <sz val="8"/>
            <color indexed="81"/>
            <rFont val="Tahoma"/>
            <family val="2"/>
          </rPr>
          <t xml:space="preserve">
</t>
        </r>
        <r>
          <rPr>
            <sz val="8"/>
            <color indexed="81"/>
            <rFont val="Tahoma"/>
            <family val="2"/>
          </rPr>
          <t>Note: 3 hrs in lab = 2 faculty contract hours and 2 hrs in lab = 1.33 faculty contract hours.  This scaling factor is used in calculating the Facutly contract hours.  
Note that in either case the lab counts 1 hour for student credit hour productionsince the catalog indicated this is a 4 credit course, and three of the credits are in lecture.  Thus there is one SCH generated per student per lab in this case.</t>
        </r>
      </text>
    </comment>
    <comment ref="D9" authorId="2" shapeId="0">
      <text>
        <r>
          <rPr>
            <b/>
            <sz val="8"/>
            <color indexed="81"/>
            <rFont val="Tahoma"/>
            <family val="2"/>
          </rPr>
          <t xml:space="preserve">Comments::
Credit Hours - </t>
        </r>
        <r>
          <rPr>
            <sz val="8"/>
            <color indexed="81"/>
            <rFont val="Tahoma"/>
            <family val="2"/>
          </rPr>
          <t xml:space="preserve">  This is the number of credit hours the student registers for based on the catalog description.  This number is used to calculate SCH.   For independent study, internships and practicum: the number of credits is still the number of credits the student registers in, irrespective of the faculty load.    Do not make an entry for contract defined tasks like Lab coordinator and athletic training since they do not contribute to student SCH
For example  CH116 Gen Chem II (3,3) 4 - the student enrolls in a 4 credit class - 3 credits from lecture 1 credit from lab.  ENTER 3 for a lecture  OR 1 for a lab based on this example.
</t>
        </r>
        <r>
          <rPr>
            <b/>
            <sz val="8"/>
            <color indexed="81"/>
            <rFont val="Tahoma"/>
            <family val="2"/>
          </rPr>
          <t xml:space="preserve">If the lecture and a single section of lab are listed together the credits may be combined and the SCH column could indicate 4.  </t>
        </r>
        <r>
          <rPr>
            <sz val="8"/>
            <color indexed="81"/>
            <rFont val="Tahoma"/>
            <family val="2"/>
          </rPr>
          <t xml:space="preserve">For a practicum/internship enter the number of credits the student will recieve/register for to take the course.
</t>
        </r>
      </text>
    </comment>
    <comment ref="E9" authorId="0" shapeId="0">
      <text>
        <r>
          <rPr>
            <b/>
            <sz val="8"/>
            <color indexed="81"/>
            <rFont val="Tahoma"/>
            <family val="2"/>
          </rPr>
          <t>Comment:</t>
        </r>
        <r>
          <rPr>
            <sz val="8"/>
            <color indexed="81"/>
            <rFont val="Tahoma"/>
            <family val="2"/>
          </rPr>
          <t xml:space="preserve">
Use the official enrollment for the semester set at the add/drop deadline</t>
        </r>
      </text>
    </comment>
    <comment ref="F9" authorId="2" shapeId="0">
      <text>
        <r>
          <rPr>
            <sz val="8"/>
            <color indexed="81"/>
            <rFont val="Tahoma"/>
            <family val="2"/>
          </rPr>
          <t>Comments: 
Preps - 
Enter as per Section 11.3.7 and 11.3.10.1.  Each full lecture course counts as 1 prep,  0.5 prep is credited for each separate lab title.   Internships/Practicum are 0.5 prep per course (multiple sections for variable credit do not generate additional preps).  Each separate recreation activity course should be counted as 0.33 preps.
If a faculty teaches 2 sections of BL109 lab they have 0.5 prep.  If they teach two BL109 labs and one BL110 lab they earn 0.5 prep for each course, 1.0 prep total from these labs.
NOTE: for team-taught courses/labs adjust the # of preps similarly (for example if a 50:50 team taught course each faculty recieves 0.5 prep).  There should be no proration of preps for other reasons.</t>
        </r>
        <r>
          <rPr>
            <b/>
            <sz val="8"/>
            <color indexed="81"/>
            <rFont val="Tahoma"/>
            <family val="2"/>
          </rPr>
          <t xml:space="preserve">
</t>
        </r>
        <r>
          <rPr>
            <sz val="8"/>
            <color indexed="81"/>
            <rFont val="Tahoma"/>
            <family val="2"/>
          </rPr>
          <t xml:space="preserve">
</t>
        </r>
      </text>
    </comment>
    <comment ref="G9" authorId="2" shapeId="0">
      <text>
        <r>
          <rPr>
            <b/>
            <sz val="8"/>
            <color indexed="81"/>
            <rFont val="Tahoma"/>
            <family val="2"/>
          </rPr>
          <t xml:space="preserve">Comments::
</t>
        </r>
        <r>
          <rPr>
            <b/>
            <sz val="8"/>
            <color indexed="12"/>
            <rFont val="Tahoma"/>
            <family val="2"/>
          </rPr>
          <t>Default value 1.0 for undergraduate courses.</t>
        </r>
        <r>
          <rPr>
            <b/>
            <sz val="8"/>
            <color indexed="81"/>
            <rFont val="Tahoma"/>
            <family val="2"/>
          </rPr>
          <t xml:space="preserve">
</t>
        </r>
        <r>
          <rPr>
            <sz val="8"/>
            <color indexed="81"/>
            <rFont val="Tahoma"/>
            <family val="2"/>
          </rPr>
          <t xml:space="preserve">Graduate course multiplier is </t>
        </r>
        <r>
          <rPr>
            <b/>
            <sz val="8"/>
            <color indexed="10"/>
            <rFont val="Tahoma"/>
            <family val="2"/>
          </rPr>
          <t>1.333</t>
        </r>
        <r>
          <rPr>
            <sz val="8"/>
            <color indexed="81"/>
            <rFont val="Tahoma"/>
            <family val="2"/>
          </rPr>
          <t xml:space="preserve"> if a course is contains graduate students taught at the 500, 600 or higher level.  Enter </t>
        </r>
        <r>
          <rPr>
            <b/>
            <sz val="8"/>
            <color indexed="10"/>
            <rFont val="Tahoma"/>
            <family val="2"/>
          </rPr>
          <t>1.333</t>
        </r>
        <r>
          <rPr>
            <sz val="8"/>
            <color indexed="81"/>
            <rFont val="Tahoma"/>
            <family val="2"/>
          </rPr>
          <t xml:space="preserve"> in these cases.  Note the full 3 decimal places may not show in the display but the calculation will be correct
</t>
        </r>
        <r>
          <rPr>
            <sz val="8"/>
            <color indexed="12"/>
            <rFont val="Tahoma"/>
            <family val="2"/>
          </rPr>
          <t>See Section 11.3.1  of the Faculty Agreement</t>
        </r>
      </text>
    </comment>
    <comment ref="H9" authorId="2" shapeId="0">
      <text>
        <r>
          <rPr>
            <b/>
            <sz val="8"/>
            <color indexed="81"/>
            <rFont val="Tahoma"/>
            <family val="2"/>
          </rPr>
          <t xml:space="preserve">Comments:
Team-Taught factor: </t>
        </r>
        <r>
          <rPr>
            <sz val="8"/>
            <color indexed="81"/>
            <rFont val="Tahoma"/>
            <family val="2"/>
          </rPr>
          <t xml:space="preserve">- 
</t>
        </r>
        <r>
          <rPr>
            <sz val="8"/>
            <color indexed="12"/>
            <rFont val="Tahoma"/>
            <family val="2"/>
          </rPr>
          <t xml:space="preserve">DEFAULT VALUE 1.00
For accuracy please enter decimal numbers as the proper fraction.  For example enter the formula =1/3 rather than .33 for a one-third load.  This will reduce round-off errors.
PLEASE note in team teaching the other team members - use the extra space in column A after the classes are listed to make annotations </t>
        </r>
        <r>
          <rPr>
            <sz val="8"/>
            <color indexed="81"/>
            <rFont val="Tahoma"/>
            <family val="2"/>
          </rPr>
          <t xml:space="preserve">
</t>
        </r>
        <r>
          <rPr>
            <b/>
            <sz val="8"/>
            <color indexed="81"/>
            <rFont val="Tahoma"/>
            <family val="2"/>
          </rPr>
          <t xml:space="preserve">Section 11.8 </t>
        </r>
        <r>
          <rPr>
            <sz val="8"/>
            <color indexed="81"/>
            <rFont val="Tahoma"/>
            <family val="2"/>
          </rPr>
          <t xml:space="preserve">
Enter a decimal fraction from 0 to 1.000 based on percentage of course taught by this instructor.   For example a team-taught course with two faculty contributing equally enter 0.50, if this instructor teaches 1/3 of the class enter 0.333333333333333, or more simply =1/3.
Student credit hours (SCH) will be adjusted by this factor as well so that both faculty are attributed with a proportion of the total SCH
</t>
        </r>
        <r>
          <rPr>
            <b/>
            <sz val="8"/>
            <color indexed="81"/>
            <rFont val="Tahoma"/>
            <family val="2"/>
          </rPr>
          <t xml:space="preserve">
Confirm that the sum total of the team-taught factors for all instructors for the course adds to 1.00000</t>
        </r>
      </text>
    </comment>
    <comment ref="I9" authorId="2" shapeId="0">
      <text>
        <r>
          <rPr>
            <b/>
            <sz val="8"/>
            <color indexed="81"/>
            <rFont val="Tahoma"/>
            <family val="2"/>
          </rPr>
          <t xml:space="preserve">Comments:  
"Applies to independent study courses only as defined in the university catalog description" See Section 11.9
</t>
        </r>
        <r>
          <rPr>
            <b/>
            <sz val="8"/>
            <color indexed="12"/>
            <rFont val="Tahoma"/>
            <family val="2"/>
          </rPr>
          <t>Default value = 1</t>
        </r>
        <r>
          <rPr>
            <b/>
            <sz val="8"/>
            <color indexed="81"/>
            <rFont val="Tahoma"/>
            <family val="2"/>
          </rPr>
          <t xml:space="preserve">
Pro-rated factor: </t>
        </r>
        <r>
          <rPr>
            <sz val="8"/>
            <color indexed="81"/>
            <rFont val="Tahoma"/>
            <family val="2"/>
          </rPr>
          <t xml:space="preserve">- enter a decimal from 0 to 1.000 based on  enrollment less than 10.  A course with 3 students may be prorated as 3/10 or 0.300.
This column applies only to courses defined as independent study, research seminars, and directed topics classes typically numbered 290, 390 490. Confirm each course by the catalog entry.
SCH are not reduced based on this formula
</t>
        </r>
        <r>
          <rPr>
            <b/>
            <sz val="8"/>
            <color indexed="81"/>
            <rFont val="Tahoma"/>
            <family val="2"/>
          </rPr>
          <t xml:space="preserve">
</t>
        </r>
      </text>
    </comment>
    <comment ref="J9" authorId="2" shapeId="0">
      <text>
        <r>
          <rPr>
            <b/>
            <sz val="8"/>
            <color indexed="81"/>
            <rFont val="Tahoma"/>
            <family val="2"/>
          </rPr>
          <t xml:space="preserve">Comments::
Section 11.3.10.1
</t>
        </r>
        <r>
          <rPr>
            <sz val="8"/>
            <color indexed="81"/>
            <rFont val="Tahoma"/>
            <family val="2"/>
          </rPr>
          <t>The number of hours per student needed for the faculty member to prepare for the internship.  Enter the number of hours directly.
Based on a negotiated time between faculty teaching the course and the Dean.  Keep documentation with load reports.</t>
        </r>
      </text>
    </comment>
    <comment ref="K9" authorId="2" shapeId="0">
      <text>
        <r>
          <rPr>
            <b/>
            <sz val="8"/>
            <color indexed="81"/>
            <rFont val="Tahoma"/>
            <family val="2"/>
          </rPr>
          <t xml:space="preserve">Comments::
Section 11.3.10.1
</t>
        </r>
        <r>
          <rPr>
            <sz val="8"/>
            <color indexed="81"/>
            <rFont val="Tahoma"/>
            <family val="2"/>
          </rPr>
          <t>Hours of direct instruction associated with the internship/practicum.  Enter number of hours directly from agreement between faculty and dean.</t>
        </r>
      </text>
    </comment>
    <comment ref="L9" authorId="2" shapeId="0">
      <text>
        <r>
          <rPr>
            <b/>
            <sz val="8"/>
            <color indexed="81"/>
            <rFont val="Tahoma"/>
            <family val="2"/>
          </rPr>
          <t xml:space="preserve">Comments::
Section 11.3.10.1
</t>
        </r>
        <r>
          <rPr>
            <sz val="8"/>
            <color indexed="81"/>
            <rFont val="Tahoma"/>
            <family val="2"/>
          </rPr>
          <t>The number of hours needed by the faculty to evaluate the work of EACH student.  Enter the hours directly from the agreement between the faculty and the dean.</t>
        </r>
      </text>
    </comment>
    <comment ref="M9" authorId="2" shapeId="0">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Section 11.7.1 and 11.7.3</t>
        </r>
        <r>
          <rPr>
            <sz val="8"/>
            <color indexed="81"/>
            <rFont val="Tahoma"/>
            <family val="2"/>
          </rPr>
          <t xml:space="preserve">
</t>
        </r>
      </text>
    </comment>
    <comment ref="N9" authorId="2" shapeId="0">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 xml:space="preserve">Section 11.7.1 and 11.7.4
</t>
        </r>
        <r>
          <rPr>
            <sz val="8"/>
            <color indexed="81"/>
            <rFont val="Tahoma"/>
            <family val="2"/>
          </rPr>
          <t xml:space="preserve">
</t>
        </r>
      </text>
    </comment>
    <comment ref="O9" authorId="2" shapeId="0">
      <text>
        <r>
          <rPr>
            <b/>
            <sz val="8"/>
            <color indexed="81"/>
            <rFont val="Tahoma"/>
            <family val="2"/>
          </rPr>
          <t>Comments::
Calculated -</t>
        </r>
        <r>
          <rPr>
            <b/>
            <sz val="8"/>
            <color indexed="10"/>
            <rFont val="Tahoma"/>
            <family val="2"/>
          </rPr>
          <t xml:space="preserve"> DO NOT EDIT FORMULA</t>
        </r>
      </text>
    </comment>
    <comment ref="P9" authorId="2" shapeId="0">
      <text>
        <r>
          <rPr>
            <b/>
            <sz val="8"/>
            <color indexed="81"/>
            <rFont val="Tahoma"/>
            <family val="2"/>
          </rPr>
          <t>Grey Fields are Calculated  -</t>
        </r>
        <r>
          <rPr>
            <b/>
            <sz val="8"/>
            <color indexed="10"/>
            <rFont val="Tahoma"/>
            <family val="2"/>
          </rPr>
          <t xml:space="preserve"> DO NOT EDIT FORMULA</t>
        </r>
        <r>
          <rPr>
            <b/>
            <sz val="8"/>
            <color indexed="81"/>
            <rFont val="Tahoma"/>
            <family val="2"/>
          </rPr>
          <t xml:space="preserve">
</t>
        </r>
      </text>
    </comment>
    <comment ref="Q9" authorId="3" shapeId="0">
      <text>
        <r>
          <rPr>
            <b/>
            <sz val="8"/>
            <color indexed="81"/>
            <rFont val="Tahoma"/>
            <family val="2"/>
          </rPr>
          <t xml:space="preserve">Comment:
COMPENSATED FACULTY CONTRACT HOURS </t>
        </r>
        <r>
          <rPr>
            <sz val="8"/>
            <color indexed="81"/>
            <rFont val="Tahoma"/>
            <family val="2"/>
          </rPr>
          <t xml:space="preserve">Column “Q” is generally equal to Faculty Contract Hours in Column "O".  Column “O” will be less than “Q” when the instructor has waived compensation for the  assignment or for assignments which are compensated through a stipend.  Enter the compensated portion of the load for each course or assignment in “Q”.  If full compensation is waived, or the assignment was compensated through a stipend, enter zero (0).  Attach a signed Load Report and Compensation Agreement Form.
BASE your calculation of any OVERLOAD PAY on the final column "Comp. Faculty Hours".
In Summer Session courses Faculty may wish to waive full compensation (i.e. to teach a course on a prorated basis up to the maximum allowed summer contract hour load).  However the load generated from the courses cannot be prorated (see Section 11.3.1), only the compensation.  At the time of this memo (Jan 2012) summer courses were prorated for compensation on the basis of 7 students.  
For example, a 3 credit course with only two students would be listed normally for all columns except Q.  Column Q would show 3 compensated hours if 7 or more students are enrolled, or IF THE FACULTY AGREED TO PRORATE, then column Q would be 3*2/7 or two-sevenths of the three credits.  IF ALL COMPENSATION was waived, enter zero (0).
</t>
        </r>
      </text>
    </comment>
    <comment ref="Q10" authorId="3" shapeId="0">
      <text>
        <r>
          <rPr>
            <b/>
            <sz val="8"/>
            <color indexed="81"/>
            <rFont val="Tahoma"/>
            <family val="2"/>
          </rPr>
          <t xml:space="preserve">Comment:  </t>
        </r>
        <r>
          <rPr>
            <sz val="8"/>
            <color indexed="81"/>
            <rFont val="Tahoma"/>
            <family val="2"/>
          </rPr>
          <t>Since compensation is generally not waived the default formula sets column Q equal to colum O.  Cell Q10 would be "=O10"  OVERWRITE the contents of this cell as indicated on the signed Load Report and Compensation Agreemnt</t>
        </r>
        <r>
          <rPr>
            <sz val="8"/>
            <color indexed="81"/>
            <rFont val="Tahoma"/>
            <family val="2"/>
          </rPr>
          <t xml:space="preserve">
</t>
        </r>
      </text>
    </comment>
    <comment ref="A29" authorId="2" shapeId="0">
      <text>
        <r>
          <rPr>
            <b/>
            <sz val="8"/>
            <color indexed="81"/>
            <rFont val="Tahoma"/>
            <family val="2"/>
          </rPr>
          <t>Comments::
Subtotals calculate automatically, do not edit formulas</t>
        </r>
      </text>
    </comment>
    <comment ref="A31" authorId="2" shapeId="0">
      <text>
        <r>
          <rPr>
            <b/>
            <sz val="8"/>
            <color indexed="81"/>
            <rFont val="Tahoma"/>
            <family val="2"/>
          </rPr>
          <t xml:space="preserve">Comments: Release Time Appointments -
</t>
        </r>
        <r>
          <rPr>
            <sz val="8"/>
            <color indexed="81"/>
            <rFont val="Tahoma"/>
            <family val="2"/>
          </rPr>
          <t xml:space="preserve">List school chairs, activities that generate stipends, discretionary or grant based release time (those not defined by the contract).  
Attach the Faculty Workload Adjustment for Special Assignment form and/or the Load Report and Compensation Agreement as necessary
Activities that are compensated through a direct stipend are STILL converted to load for the purpose of Column "O", but must be entered with a "0" (zero) in Column "Q" </t>
        </r>
      </text>
    </comment>
    <comment ref="O32" authorId="0" shapeId="0">
      <text>
        <r>
          <rPr>
            <b/>
            <sz val="9"/>
            <color indexed="81"/>
            <rFont val="Tahoma"/>
            <family val="2"/>
          </rPr>
          <t xml:space="preserve">Comment: </t>
        </r>
        <r>
          <rPr>
            <sz val="9"/>
            <color indexed="81"/>
            <rFont val="Tahoma"/>
            <family val="2"/>
          </rPr>
          <t xml:space="preserve"> Enter the contract hour load generated, granted, or attributed to this apppoinment</t>
        </r>
        <r>
          <rPr>
            <sz val="9"/>
            <color indexed="81"/>
            <rFont val="Tahoma"/>
            <family val="2"/>
          </rPr>
          <t xml:space="preserve">
</t>
        </r>
      </text>
    </comment>
    <comment ref="Q32" authorId="0" shapeId="0">
      <text>
        <r>
          <rPr>
            <sz val="9"/>
            <color indexed="81"/>
            <rFont val="Tahoma"/>
            <family val="2"/>
          </rPr>
          <t>For 2012-2013, school chairs will receive both a "release time assignment"  and an "extra compensation assignment (stipend)".  Both assignments are entered on the Faculty Workload Adjustment form, and on the Faculty Load Report and the description of duties should be attached.
The Contract Hours for the Release Time Assignment (SCHOOL CHAIR) = 3 hours.  Enter this on the load report in the section for "Release Time appointments", and enter the assignment as "School Chair"   In the column for "Faculty Contract Hours" enter 3.  In the column for "Compensated Faculty Hours" also enter 3.  
The Contract Hours for the Extra Compensation Assignment (CHAIR STIPEND) = 3 hours.  Enter this on the load report in the section for "Release Time Assignments", and enter the assignment as "Chair Stipend"  In the column for "Faculty Contract Hours" enter 3.  In the column for "Compensated Faculty Hours" enter ZERO (you must delete the existing value and enter 0)  Note: This assignment is compensated by the stipend, not included with the normal load and/or overload.  BASE your calculation of any OVERLOAD PAY on the final column "Comp. Faculty Hours".
Based on 2012-2013 rates, the stipend amount would be entered on the Workload Adjustment Form as  "$872 per hour. Total compensation will be $2,616.00."
This amount can be payed to the faculty member using a standard payroll authorization.</t>
        </r>
      </text>
    </comment>
    <comment ref="O38" authorId="2" shapeId="0">
      <text>
        <r>
          <rPr>
            <b/>
            <sz val="8"/>
            <color indexed="81"/>
            <rFont val="Tahoma"/>
            <family val="2"/>
          </rPr>
          <t xml:space="preserve">Comments:
THIS NUMBER WILL BE TRANSFERED TO THE SEMESTER SUMMARY SHEET 
</t>
        </r>
      </text>
    </comment>
    <comment ref="P38" authorId="2" shapeId="0">
      <text>
        <r>
          <rPr>
            <b/>
            <sz val="8"/>
            <color indexed="81"/>
            <rFont val="Tahoma"/>
            <family val="2"/>
          </rPr>
          <t>Comments::
Transferred to the semester summary sheet</t>
        </r>
      </text>
    </comment>
    <comment ref="O41" authorId="0" shapeId="0">
      <text>
        <r>
          <rPr>
            <b/>
            <sz val="9"/>
            <color indexed="81"/>
            <rFont val="Tahoma"/>
            <family val="2"/>
          </rPr>
          <t xml:space="preserve">Comments: </t>
        </r>
        <r>
          <rPr>
            <sz val="9"/>
            <color indexed="81"/>
            <rFont val="Tahoma"/>
            <family val="2"/>
          </rPr>
          <t xml:space="preserve">Enter the value from the Fall load Report to generate a total for the year.  If this is a fall load sheet you can ignore this section.  Thanks Laura for the good idea.
</t>
        </r>
      </text>
    </comment>
  </commentList>
</comments>
</file>

<file path=xl/comments26.xml><?xml version="1.0" encoding="utf-8"?>
<comments xmlns="http://schemas.openxmlformats.org/spreadsheetml/2006/main">
  <authors>
    <author>dmyton</author>
    <author>Directions:</author>
    <author>Comments:</author>
    <author>david myton</author>
  </authors>
  <commentList>
    <comment ref="C2" authorId="0" shapeId="0">
      <text>
        <r>
          <rPr>
            <b/>
            <sz val="8"/>
            <color indexed="81"/>
            <rFont val="Tahoma"/>
            <family val="2"/>
          </rPr>
          <t>info:</t>
        </r>
        <r>
          <rPr>
            <sz val="8"/>
            <color indexed="81"/>
            <rFont val="Tahoma"/>
            <family val="2"/>
          </rPr>
          <t xml:space="preserve">
enter the faculty or adjunct name  in Cell C2 - Some find it helpful to Rename the TAB to match the faculty/adjunct name as well.
Since the SUMMARY sheet draws the name from Cell C2, it is necessary to type the name into C2 - it will run across the others columns as needed</t>
        </r>
      </text>
    </comment>
    <comment ref="C3" authorId="0" shapeId="0">
      <text>
        <r>
          <rPr>
            <b/>
            <sz val="8"/>
            <color indexed="81"/>
            <rFont val="Tahoma"/>
            <family val="2"/>
          </rPr>
          <t>info:</t>
        </r>
        <r>
          <rPr>
            <sz val="8"/>
            <color indexed="81"/>
            <rFont val="Tahoma"/>
            <family val="2"/>
          </rPr>
          <t xml:space="preserve">
Enter the college name starting in box C3</t>
        </r>
      </text>
    </comment>
    <comment ref="C4" authorId="0" shapeId="0">
      <text>
        <r>
          <rPr>
            <b/>
            <sz val="8"/>
            <color indexed="81"/>
            <rFont val="Tahoma"/>
            <family val="2"/>
          </rPr>
          <t>info:</t>
        </r>
        <r>
          <rPr>
            <sz val="8"/>
            <color indexed="81"/>
            <rFont val="Tahoma"/>
            <family val="2"/>
          </rPr>
          <t xml:space="preserve">
Enter the department starting in box C4
</t>
        </r>
      </text>
    </comment>
    <comment ref="C5" authorId="0" shapeId="0">
      <text>
        <r>
          <rPr>
            <b/>
            <sz val="8"/>
            <color indexed="81"/>
            <rFont val="Tahoma"/>
            <family val="2"/>
          </rPr>
          <t>info:</t>
        </r>
        <r>
          <rPr>
            <sz val="8"/>
            <color indexed="81"/>
            <rFont val="Tahoma"/>
            <family val="2"/>
          </rPr>
          <t xml:space="preserve">
Enter the Semester starting in box C5
</t>
        </r>
      </text>
    </comment>
    <comment ref="C6" authorId="0" shapeId="0">
      <text>
        <r>
          <rPr>
            <b/>
            <sz val="8"/>
            <color indexed="81"/>
            <rFont val="Tahoma"/>
            <family val="2"/>
          </rPr>
          <t>info:</t>
        </r>
        <r>
          <rPr>
            <sz val="8"/>
            <color indexed="81"/>
            <rFont val="Tahoma"/>
            <family val="2"/>
          </rPr>
          <t xml:space="preserve">
Cell C6
Enter "Faculty" for faculty 
Enter "Adjunct" for adjuncts
Enter "Dean" for dean-type administrators 
Since the SUMMARY sheet draws the status indicator from this field it is important that it be typed as indicated
</t>
        </r>
      </text>
    </comment>
    <comment ref="C8" authorId="1" shapeId="0">
      <text>
        <r>
          <rPr>
            <sz val="8"/>
            <color indexed="81"/>
            <rFont val="Tahoma"/>
            <family val="2"/>
          </rPr>
          <t>Directions::
Enter EITHER in the columns for Classes OR for the Columns J-K-L labeled Intern/Practicum but NOT BOTH
The entries for 'classes' must match the catalog entry listing hours for lecture and lab.  Enter the values as listed in the catalog or most recent approved curriculum change documents.
Note: Deans have requested that Lecture and Labs be listed as separate line items.  Example: Line 3 (BIOL 107) should be listed as two separate line items if the instructor is infact teaching both lecture and a lab section.  This should match how these courses are listed in banner.</t>
        </r>
      </text>
    </comment>
    <comment ref="L8" authorId="1" shapeId="0">
      <text>
        <r>
          <rPr>
            <b/>
            <sz val="8"/>
            <color indexed="81"/>
            <rFont val="Tahoma"/>
            <family val="2"/>
          </rPr>
          <t>Directions::</t>
        </r>
        <r>
          <rPr>
            <sz val="8"/>
            <color indexed="81"/>
            <rFont val="Tahoma"/>
            <family val="2"/>
          </rPr>
          <t xml:space="preserve">
Enter</t>
        </r>
        <r>
          <rPr>
            <sz val="8"/>
            <color indexed="10"/>
            <rFont val="Tahoma"/>
            <family val="2"/>
          </rPr>
          <t xml:space="preserve"> EITHER </t>
        </r>
        <r>
          <rPr>
            <sz val="8"/>
            <color indexed="81"/>
            <rFont val="Tahoma"/>
            <family val="2"/>
          </rPr>
          <t xml:space="preserve">in the columns for Classes OR for the Columns labeled Intern/Practicum. 
</t>
        </r>
        <r>
          <rPr>
            <sz val="8"/>
            <color indexed="10"/>
            <rFont val="Tahoma"/>
            <family val="2"/>
          </rPr>
          <t>NOT BOTH
Preparation/Placement time, evaluation time, and class time will be determined for the course, not for the instructor assigned the course.  The immediate supervisor will consult with faculty members qualified to teach each course to determine the time factors for the course.</t>
        </r>
      </text>
    </comment>
    <comment ref="A9" authorId="0" shapeId="0">
      <text>
        <r>
          <rPr>
            <sz val="8"/>
            <color indexed="81"/>
            <rFont val="Tahoma"/>
            <family val="2"/>
          </rPr>
          <t>Directions:
Enter teaching and release assignments that are contract-driven.  Note: Deans have requested that Lectures and separate sections of lectures as well as labs be listed separately (see sample).  This will mimic the way courses are entered into Banner and Anchor Access and will assist in tracking which professors are teaching courses more effectively.
Entering the catalog text 
e.g. BIOL131 (3,3) 4
helps with confirming the entries for columns B-C-D when reviewing the report
Enter   No calculations are performed on the cells in this column.</t>
        </r>
      </text>
    </comment>
    <comment ref="B9" authorId="2" shapeId="0">
      <text>
        <r>
          <rPr>
            <b/>
            <sz val="8"/>
            <color indexed="81"/>
            <rFont val="Tahoma"/>
            <family val="2"/>
          </rPr>
          <t>Comments::
Section 11.3.1 Lecture Hrs</t>
        </r>
        <r>
          <rPr>
            <b/>
            <sz val="8"/>
            <color indexed="10"/>
            <rFont val="Tahoma"/>
            <family val="2"/>
          </rPr>
          <t xml:space="preserve"> - enter values from the catalog description</t>
        </r>
        <r>
          <rPr>
            <sz val="8"/>
            <color indexed="81"/>
            <rFont val="Tahoma"/>
            <family val="2"/>
          </rPr>
          <t xml:space="preserve">  or other contract driven assignments (lab coordinator, Athletic Trainer, ect)
</t>
        </r>
        <r>
          <rPr>
            <b/>
            <sz val="8"/>
            <color indexed="81"/>
            <rFont val="Tahoma"/>
            <family val="2"/>
          </rPr>
          <t>Enter values for this column only if the entry is a lecture course or contract driven assignment</t>
        </r>
        <r>
          <rPr>
            <sz val="8"/>
            <color indexed="81"/>
            <rFont val="Tahoma"/>
            <family val="2"/>
          </rPr>
          <t xml:space="preserve">
Lectures and labs may be entered separately or together - see SAMPLE for examples of this
CH116 Gen Chem II (3,3) 4 
- this course has 3 lecture hours per week during the entire semester.  Enter 3 in this example if the instructor is only teaching the lecture, enter 4 if they are teaching the lecture and its ONLY lab and where the enrollments in each are identical.   Enter the lecture and lab sections </t>
        </r>
        <r>
          <rPr>
            <b/>
            <sz val="8"/>
            <color indexed="81"/>
            <rFont val="Tahoma"/>
            <family val="2"/>
          </rPr>
          <t>separately</t>
        </r>
        <r>
          <rPr>
            <sz val="8"/>
            <color indexed="81"/>
            <rFont val="Tahoma"/>
            <family val="2"/>
          </rPr>
          <t xml:space="preserve"> when more than one lab section are assigned since their enrollments may differ by section.
Load cannot be prorated based on the definition from 11.3.1, and maximum loads are capped at 18 contract hours per semester and 32 contract hours for the academic year based on 11.3.2 
Summer load limits are capped at 1.34 credits per week of instruction in 7.4.2 (e.g. a 4-credit course must be distributed across at least a 3-week instructional period to fall below the cap 4/3=1.333)
</t>
        </r>
      </text>
    </comment>
    <comment ref="C9" authorId="2" shapeId="0">
      <text>
        <r>
          <rPr>
            <b/>
            <sz val="8"/>
            <color indexed="81"/>
            <rFont val="Tahoma"/>
            <family val="2"/>
          </rPr>
          <t xml:space="preserve">Comments::
Lab hrs - </t>
        </r>
        <r>
          <rPr>
            <b/>
            <sz val="8"/>
            <color indexed="10"/>
            <rFont val="Tahoma"/>
            <family val="2"/>
          </rPr>
          <t>enter values based on catalog description for the number of hours in lab per week</t>
        </r>
        <r>
          <rPr>
            <sz val="8"/>
            <color indexed="81"/>
            <rFont val="Tahoma"/>
            <family val="2"/>
          </rPr>
          <t xml:space="preserve"> 
CH116 Gen Chem II (3,3) 4 - this course meets in lab for  3 lab.  </t>
        </r>
        <r>
          <rPr>
            <sz val="8"/>
            <color indexed="12"/>
            <rFont val="Tahoma"/>
            <family val="2"/>
          </rPr>
          <t>The 2/3 conversion is handled late</t>
        </r>
        <r>
          <rPr>
            <sz val="8"/>
            <color indexed="81"/>
            <rFont val="Tahoma"/>
            <family val="2"/>
          </rPr>
          <t xml:space="preserve">r - enter catalog/curriculum-approved number of lab hours each week.  Enter 3 in this example. 
</t>
        </r>
        <r>
          <rPr>
            <b/>
            <sz val="8"/>
            <color indexed="81"/>
            <rFont val="Tahoma"/>
            <family val="2"/>
          </rPr>
          <t>Enter in this column only if the entry is a laboratory course</t>
        </r>
        <r>
          <rPr>
            <sz val="8"/>
            <color indexed="81"/>
            <rFont val="Tahoma"/>
            <family val="2"/>
          </rPr>
          <t xml:space="preserve">
</t>
        </r>
        <r>
          <rPr>
            <b/>
            <sz val="8"/>
            <color indexed="12"/>
            <rFont val="Tahoma"/>
            <family val="2"/>
          </rPr>
          <t>Section 11.3.1</t>
        </r>
        <r>
          <rPr>
            <b/>
            <sz val="8"/>
            <color indexed="81"/>
            <rFont val="Tahoma"/>
            <family val="2"/>
          </rPr>
          <t xml:space="preserve">
</t>
        </r>
        <r>
          <rPr>
            <sz val="8"/>
            <color indexed="81"/>
            <rFont val="Tahoma"/>
            <family val="2"/>
          </rPr>
          <t>Note: 3 hrs in lab = 2 faculty contract hours and 2 hrs in lab = 1.33 faculty contract hours.  This scaling factor is used in calculating the Facutly contract hours.  
Note that in either case the lab counts 1 hour for student credit hour productionsince the catalog indicated this is a 4 credit course, and three of the credits are in lecture.  Thus there is one SCH generated per student per lab in this case.</t>
        </r>
      </text>
    </comment>
    <comment ref="D9" authorId="2" shapeId="0">
      <text>
        <r>
          <rPr>
            <b/>
            <sz val="8"/>
            <color indexed="81"/>
            <rFont val="Tahoma"/>
            <family val="2"/>
          </rPr>
          <t xml:space="preserve">Comments::
Credit Hours - </t>
        </r>
        <r>
          <rPr>
            <sz val="8"/>
            <color indexed="81"/>
            <rFont val="Tahoma"/>
            <family val="2"/>
          </rPr>
          <t xml:space="preserve">  This is the number of credit hours the student registers for based on the catalog description.  This number is used to calculate SCH.   For independent study, internships and practicum: the number of credits is still the number of credits the student registers in, irrespective of the faculty load.    Do not make an entry for contract defined tasks like Lab coordinator and athletic training since they do not contribute to student SCH
For example  CH116 Gen Chem II (3,3) 4 - the student enrolls in a 4 credit class - 3 credits from lecture 1 credit from lab.  ENTER 3 for a lecture  OR 1 for a lab based on this example.
</t>
        </r>
        <r>
          <rPr>
            <b/>
            <sz val="8"/>
            <color indexed="81"/>
            <rFont val="Tahoma"/>
            <family val="2"/>
          </rPr>
          <t xml:space="preserve">If the lecture and a single section of lab are listed together the credits may be combined and the SCH column could indicate 4.  </t>
        </r>
        <r>
          <rPr>
            <sz val="8"/>
            <color indexed="81"/>
            <rFont val="Tahoma"/>
            <family val="2"/>
          </rPr>
          <t xml:space="preserve">For a practicum/internship enter the number of credits the student will recieve/register for to take the course.
</t>
        </r>
      </text>
    </comment>
    <comment ref="E9" authorId="0" shapeId="0">
      <text>
        <r>
          <rPr>
            <b/>
            <sz val="8"/>
            <color indexed="81"/>
            <rFont val="Tahoma"/>
            <family val="2"/>
          </rPr>
          <t>Comment:</t>
        </r>
        <r>
          <rPr>
            <sz val="8"/>
            <color indexed="81"/>
            <rFont val="Tahoma"/>
            <family val="2"/>
          </rPr>
          <t xml:space="preserve">
Use the official enrollment for the semester set at the add/drop deadline</t>
        </r>
      </text>
    </comment>
    <comment ref="F9" authorId="2" shapeId="0">
      <text>
        <r>
          <rPr>
            <sz val="8"/>
            <color indexed="81"/>
            <rFont val="Tahoma"/>
            <family val="2"/>
          </rPr>
          <t>Comments: 
Preps - 
Enter as per Section 11.3.7 and 11.3.10.1.  Each full lecture course counts as 1 prep,  0.5 prep is credited for each separate lab title.   Internships/Practicum are 0.5 prep per course (multiple sections for variable credit do not generate additional preps).  Each separate recreation activity course should be counted as 0.33 preps.
If a faculty teaches 2 sections of BL109 lab they have 0.5 prep.  If they teach two BL109 labs and one BL110 lab they earn 0.5 prep for each course, 1.0 prep total from these labs.
NOTE: for team-taught courses/labs adjust the # of preps similarly (for example if a 50:50 team taught course each faculty recieves 0.5 prep).  There should be no proration of preps for other reasons.</t>
        </r>
        <r>
          <rPr>
            <b/>
            <sz val="8"/>
            <color indexed="81"/>
            <rFont val="Tahoma"/>
            <family val="2"/>
          </rPr>
          <t xml:space="preserve">
</t>
        </r>
        <r>
          <rPr>
            <sz val="8"/>
            <color indexed="81"/>
            <rFont val="Tahoma"/>
            <family val="2"/>
          </rPr>
          <t xml:space="preserve">
</t>
        </r>
      </text>
    </comment>
    <comment ref="G9" authorId="2" shapeId="0">
      <text>
        <r>
          <rPr>
            <b/>
            <sz val="8"/>
            <color indexed="81"/>
            <rFont val="Tahoma"/>
            <family val="2"/>
          </rPr>
          <t xml:space="preserve">Comments::
</t>
        </r>
        <r>
          <rPr>
            <b/>
            <sz val="8"/>
            <color indexed="12"/>
            <rFont val="Tahoma"/>
            <family val="2"/>
          </rPr>
          <t>Default value 1.0 for undergraduate courses.</t>
        </r>
        <r>
          <rPr>
            <b/>
            <sz val="8"/>
            <color indexed="81"/>
            <rFont val="Tahoma"/>
            <family val="2"/>
          </rPr>
          <t xml:space="preserve">
</t>
        </r>
        <r>
          <rPr>
            <sz val="8"/>
            <color indexed="81"/>
            <rFont val="Tahoma"/>
            <family val="2"/>
          </rPr>
          <t xml:space="preserve">Graduate course multiplier is </t>
        </r>
        <r>
          <rPr>
            <b/>
            <sz val="8"/>
            <color indexed="10"/>
            <rFont val="Tahoma"/>
            <family val="2"/>
          </rPr>
          <t>1.333</t>
        </r>
        <r>
          <rPr>
            <sz val="8"/>
            <color indexed="81"/>
            <rFont val="Tahoma"/>
            <family val="2"/>
          </rPr>
          <t xml:space="preserve"> if a course is contains graduate students taught at the 500, 600 or higher level.  Enter </t>
        </r>
        <r>
          <rPr>
            <b/>
            <sz val="8"/>
            <color indexed="10"/>
            <rFont val="Tahoma"/>
            <family val="2"/>
          </rPr>
          <t>1.333</t>
        </r>
        <r>
          <rPr>
            <sz val="8"/>
            <color indexed="81"/>
            <rFont val="Tahoma"/>
            <family val="2"/>
          </rPr>
          <t xml:space="preserve"> in these cases.  Note the full 3 decimal places may not show in the display but the calculation will be correct
</t>
        </r>
        <r>
          <rPr>
            <sz val="8"/>
            <color indexed="12"/>
            <rFont val="Tahoma"/>
            <family val="2"/>
          </rPr>
          <t>See Section 11.3.1  of the Faculty Agreement</t>
        </r>
      </text>
    </comment>
    <comment ref="H9" authorId="2" shapeId="0">
      <text>
        <r>
          <rPr>
            <b/>
            <sz val="8"/>
            <color indexed="81"/>
            <rFont val="Tahoma"/>
            <family val="2"/>
          </rPr>
          <t xml:space="preserve">Comments:
Team-Taught factor: </t>
        </r>
        <r>
          <rPr>
            <sz val="8"/>
            <color indexed="81"/>
            <rFont val="Tahoma"/>
            <family val="2"/>
          </rPr>
          <t xml:space="preserve">- 
</t>
        </r>
        <r>
          <rPr>
            <sz val="8"/>
            <color indexed="12"/>
            <rFont val="Tahoma"/>
            <family val="2"/>
          </rPr>
          <t xml:space="preserve">DEFAULT VALUE 1.00
For accuracy please enter decimal numbers as the proper fraction.  For example enter the formula =1/3 rather than .33 for a one-third load.  This will reduce round-off errors.
PLEASE note in team teaching the other team members - use the extra space in column A after the classes are listed to make annotations </t>
        </r>
        <r>
          <rPr>
            <sz val="8"/>
            <color indexed="81"/>
            <rFont val="Tahoma"/>
            <family val="2"/>
          </rPr>
          <t xml:space="preserve">
</t>
        </r>
        <r>
          <rPr>
            <b/>
            <sz val="8"/>
            <color indexed="81"/>
            <rFont val="Tahoma"/>
            <family val="2"/>
          </rPr>
          <t xml:space="preserve">Section 11.8 </t>
        </r>
        <r>
          <rPr>
            <sz val="8"/>
            <color indexed="81"/>
            <rFont val="Tahoma"/>
            <family val="2"/>
          </rPr>
          <t xml:space="preserve">
Enter a decimal fraction from 0 to 1.000 based on percentage of course taught by this instructor.   For example a team-taught course with two faculty contributing equally enter 0.50, if this instructor teaches 1/3 of the class enter 0.333333333333333, or more simply =1/3.
Student credit hours (SCH) will be adjusted by this factor as well so that both faculty are attributed with a proportion of the total SCH
</t>
        </r>
        <r>
          <rPr>
            <b/>
            <sz val="8"/>
            <color indexed="81"/>
            <rFont val="Tahoma"/>
            <family val="2"/>
          </rPr>
          <t xml:space="preserve">
Confirm that the sum total of the team-taught factors for all instructors for the course adds to 1.00000</t>
        </r>
      </text>
    </comment>
    <comment ref="I9" authorId="2" shapeId="0">
      <text>
        <r>
          <rPr>
            <b/>
            <sz val="8"/>
            <color indexed="81"/>
            <rFont val="Tahoma"/>
            <family val="2"/>
          </rPr>
          <t xml:space="preserve">Comments:  
"Applies to independent study courses only as defined in the university catalog description" See Section 11.9
</t>
        </r>
        <r>
          <rPr>
            <b/>
            <sz val="8"/>
            <color indexed="12"/>
            <rFont val="Tahoma"/>
            <family val="2"/>
          </rPr>
          <t>Default value = 1</t>
        </r>
        <r>
          <rPr>
            <b/>
            <sz val="8"/>
            <color indexed="81"/>
            <rFont val="Tahoma"/>
            <family val="2"/>
          </rPr>
          <t xml:space="preserve">
Pro-rated factor: </t>
        </r>
        <r>
          <rPr>
            <sz val="8"/>
            <color indexed="81"/>
            <rFont val="Tahoma"/>
            <family val="2"/>
          </rPr>
          <t xml:space="preserve">- enter a decimal from 0 to 1.000 based on  enrollment less than 10.  A course with 3 students may be prorated as 3/10 or 0.300.
This column applies only to courses defined as independent study, research seminars, and directed topics classes typically numbered 290, 390 490. Confirm each course by the catalog entry.
SCH are not reduced based on this formula
</t>
        </r>
        <r>
          <rPr>
            <b/>
            <sz val="8"/>
            <color indexed="81"/>
            <rFont val="Tahoma"/>
            <family val="2"/>
          </rPr>
          <t xml:space="preserve">
</t>
        </r>
      </text>
    </comment>
    <comment ref="J9" authorId="2" shapeId="0">
      <text>
        <r>
          <rPr>
            <b/>
            <sz val="8"/>
            <color indexed="81"/>
            <rFont val="Tahoma"/>
            <family val="2"/>
          </rPr>
          <t xml:space="preserve">Comments::
Section 11.3.10.1
</t>
        </r>
        <r>
          <rPr>
            <sz val="8"/>
            <color indexed="81"/>
            <rFont val="Tahoma"/>
            <family val="2"/>
          </rPr>
          <t>The number of hours per student needed for the faculty member to prepare for the internship.  Enter the number of hours directly.
Based on a negotiated time between faculty teaching the course and the Dean.  Keep documentation with load reports.</t>
        </r>
      </text>
    </comment>
    <comment ref="K9" authorId="2" shapeId="0">
      <text>
        <r>
          <rPr>
            <b/>
            <sz val="8"/>
            <color indexed="81"/>
            <rFont val="Tahoma"/>
            <family val="2"/>
          </rPr>
          <t xml:space="preserve">Comments::
Section 11.3.10.1
</t>
        </r>
        <r>
          <rPr>
            <sz val="8"/>
            <color indexed="81"/>
            <rFont val="Tahoma"/>
            <family val="2"/>
          </rPr>
          <t>Hours of direct instruction associated with the internship/practicum.  Enter number of hours directly from agreement between faculty and dean.</t>
        </r>
      </text>
    </comment>
    <comment ref="L9" authorId="2" shapeId="0">
      <text>
        <r>
          <rPr>
            <b/>
            <sz val="8"/>
            <color indexed="81"/>
            <rFont val="Tahoma"/>
            <family val="2"/>
          </rPr>
          <t xml:space="preserve">Comments::
Section 11.3.10.1
</t>
        </r>
        <r>
          <rPr>
            <sz val="8"/>
            <color indexed="81"/>
            <rFont val="Tahoma"/>
            <family val="2"/>
          </rPr>
          <t>The number of hours needed by the faculty to evaluate the work of EACH student.  Enter the hours directly from the agreement between the faculty and the dean.</t>
        </r>
      </text>
    </comment>
    <comment ref="M9" authorId="2" shapeId="0">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Section 11.7.1 and 11.7.3</t>
        </r>
        <r>
          <rPr>
            <sz val="8"/>
            <color indexed="81"/>
            <rFont val="Tahoma"/>
            <family val="2"/>
          </rPr>
          <t xml:space="preserve">
</t>
        </r>
      </text>
    </comment>
    <comment ref="N9" authorId="2" shapeId="0">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 xml:space="preserve">Section 11.7.1 and 11.7.4
</t>
        </r>
        <r>
          <rPr>
            <sz val="8"/>
            <color indexed="81"/>
            <rFont val="Tahoma"/>
            <family val="2"/>
          </rPr>
          <t xml:space="preserve">
</t>
        </r>
      </text>
    </comment>
    <comment ref="O9" authorId="2" shapeId="0">
      <text>
        <r>
          <rPr>
            <b/>
            <sz val="8"/>
            <color indexed="81"/>
            <rFont val="Tahoma"/>
            <family val="2"/>
          </rPr>
          <t>Comments::
Calculated -</t>
        </r>
        <r>
          <rPr>
            <b/>
            <sz val="8"/>
            <color indexed="10"/>
            <rFont val="Tahoma"/>
            <family val="2"/>
          </rPr>
          <t xml:space="preserve"> DO NOT EDIT FORMULA</t>
        </r>
      </text>
    </comment>
    <comment ref="P9" authorId="2" shapeId="0">
      <text>
        <r>
          <rPr>
            <b/>
            <sz val="8"/>
            <color indexed="81"/>
            <rFont val="Tahoma"/>
            <family val="2"/>
          </rPr>
          <t>Grey Fields are Calculated  -</t>
        </r>
        <r>
          <rPr>
            <b/>
            <sz val="8"/>
            <color indexed="10"/>
            <rFont val="Tahoma"/>
            <family val="2"/>
          </rPr>
          <t xml:space="preserve"> DO NOT EDIT FORMULA</t>
        </r>
        <r>
          <rPr>
            <b/>
            <sz val="8"/>
            <color indexed="81"/>
            <rFont val="Tahoma"/>
            <family val="2"/>
          </rPr>
          <t xml:space="preserve">
</t>
        </r>
      </text>
    </comment>
    <comment ref="Q9" authorId="3" shapeId="0">
      <text>
        <r>
          <rPr>
            <b/>
            <sz val="8"/>
            <color indexed="81"/>
            <rFont val="Tahoma"/>
            <family val="2"/>
          </rPr>
          <t xml:space="preserve">Comment:
COMPENSATED FACULTY CONTRACT HOURS </t>
        </r>
        <r>
          <rPr>
            <sz val="8"/>
            <color indexed="81"/>
            <rFont val="Tahoma"/>
            <family val="2"/>
          </rPr>
          <t xml:space="preserve">Column “Q” is generally equal to Faculty Contract Hours in Column "O".  Column “O” will be less than “Q” when the instructor has waived compensation for the  assignment or for assignments which are compensated through a stipend.  Enter the compensated portion of the load for each course or assignment in “Q”.  If full compensation is waived, or the assignment was compensated through a stipend, enter zero (0).  Attach a signed Load Report and Compensation Agreement Form.
BASE your calculation of any OVERLOAD PAY on the final column "Comp. Faculty Hours".
In Summer Session courses Faculty may wish to waive full compensation (i.e. to teach a course on a prorated basis up to the maximum allowed summer contract hour load).  However the load generated from the courses cannot be prorated (see Section 11.3.1), only the compensation.  At the time of this memo (Jan 2012) summer courses were prorated for compensation on the basis of 7 students.  
For example, a 3 credit course with only two students would be listed normally for all columns except Q.  Column Q would show 3 compensated hours if 7 or more students are enrolled, or IF THE FACULTY AGREED TO PRORATE, then column Q would be 3*2/7 or two-sevenths of the three credits.  IF ALL COMPENSATION was waived, enter zero (0).
</t>
        </r>
      </text>
    </comment>
    <comment ref="Q10" authorId="3" shapeId="0">
      <text>
        <r>
          <rPr>
            <b/>
            <sz val="8"/>
            <color indexed="81"/>
            <rFont val="Tahoma"/>
            <family val="2"/>
          </rPr>
          <t xml:space="preserve">Comment:  </t>
        </r>
        <r>
          <rPr>
            <sz val="8"/>
            <color indexed="81"/>
            <rFont val="Tahoma"/>
            <family val="2"/>
          </rPr>
          <t>Since compensation is generally not waived the default formula sets column Q equal to colum O.  Cell Q10 would be "=O10"  OVERWRITE the contents of this cell as indicated on the signed Load Report and Compensation Agreemnt</t>
        </r>
        <r>
          <rPr>
            <sz val="8"/>
            <color indexed="81"/>
            <rFont val="Tahoma"/>
            <family val="2"/>
          </rPr>
          <t xml:space="preserve">
</t>
        </r>
      </text>
    </comment>
    <comment ref="A29" authorId="2" shapeId="0">
      <text>
        <r>
          <rPr>
            <b/>
            <sz val="8"/>
            <color indexed="81"/>
            <rFont val="Tahoma"/>
            <family val="2"/>
          </rPr>
          <t>Comments::
Subtotals calculate automatically, do not edit formulas</t>
        </r>
      </text>
    </comment>
    <comment ref="A31" authorId="2" shapeId="0">
      <text>
        <r>
          <rPr>
            <b/>
            <sz val="8"/>
            <color indexed="81"/>
            <rFont val="Tahoma"/>
            <family val="2"/>
          </rPr>
          <t xml:space="preserve">Comments: Release Time Appointments -
</t>
        </r>
        <r>
          <rPr>
            <sz val="8"/>
            <color indexed="81"/>
            <rFont val="Tahoma"/>
            <family val="2"/>
          </rPr>
          <t xml:space="preserve">List school chairs, activities that generate stipends, discretionary or grant based release time (those not defined by the contract).  
Attach the Faculty Workload Adjustment for Special Assignment form and/or the Load Report and Compensation Agreement as necessary
Activities that are compensated through a direct stipend are STILL converted to load for the purpose of Column "O", but must be entered with a "0" (zero) in Column "Q" </t>
        </r>
      </text>
    </comment>
    <comment ref="O32" authorId="0" shapeId="0">
      <text>
        <r>
          <rPr>
            <b/>
            <sz val="9"/>
            <color indexed="81"/>
            <rFont val="Tahoma"/>
            <family val="2"/>
          </rPr>
          <t xml:space="preserve">Comment: </t>
        </r>
        <r>
          <rPr>
            <sz val="9"/>
            <color indexed="81"/>
            <rFont val="Tahoma"/>
            <family val="2"/>
          </rPr>
          <t xml:space="preserve"> Enter the contract hour load generated, granted, or attributed to this apppoinment</t>
        </r>
        <r>
          <rPr>
            <sz val="9"/>
            <color indexed="81"/>
            <rFont val="Tahoma"/>
            <family val="2"/>
          </rPr>
          <t xml:space="preserve">
</t>
        </r>
      </text>
    </comment>
    <comment ref="Q32" authorId="0" shapeId="0">
      <text>
        <r>
          <rPr>
            <sz val="9"/>
            <color indexed="81"/>
            <rFont val="Tahoma"/>
            <family val="2"/>
          </rPr>
          <t>For 2012-2013, school chairs will receive both a "release time assignment"  and an "extra compensation assignment (stipend)".  Both assignments are entered on the Faculty Workload Adjustment form, and on the Faculty Load Report and the description of duties should be attached.
The Contract Hours for the Release Time Assignment (SCHOOL CHAIR) = 3 hours.  Enter this on the load report in the section for "Release Time appointments", and enter the assignment as "School Chair"   In the column for "Faculty Contract Hours" enter 3.  In the column for "Compensated Faculty Hours" also enter 3.  
The Contract Hours for the Extra Compensation Assignment (CHAIR STIPEND) = 3 hours.  Enter this on the load report in the section for "Release Time Assignments", and enter the assignment as "Chair Stipend"  In the column for "Faculty Contract Hours" enter 3.  In the column for "Compensated Faculty Hours" enter ZERO (you must delete the existing value and enter 0)  Note: This assignment is compensated by the stipend, not included with the normal load and/or overload.  BASE your calculation of any OVERLOAD PAY on the final column "Comp. Faculty Hours".
Based on 2012-2013 rates, the stipend amount would be entered on the Workload Adjustment Form as  "$872 per hour. Total compensation will be $2,616.00."
This amount can be payed to the faculty member using a standard payroll authorization.</t>
        </r>
      </text>
    </comment>
    <comment ref="O38" authorId="2" shapeId="0">
      <text>
        <r>
          <rPr>
            <b/>
            <sz val="8"/>
            <color indexed="81"/>
            <rFont val="Tahoma"/>
            <family val="2"/>
          </rPr>
          <t xml:space="preserve">Comments:
THIS NUMBER WILL BE TRANSFERED TO THE SEMESTER SUMMARY SHEET 
</t>
        </r>
      </text>
    </comment>
    <comment ref="P38" authorId="2" shapeId="0">
      <text>
        <r>
          <rPr>
            <b/>
            <sz val="8"/>
            <color indexed="81"/>
            <rFont val="Tahoma"/>
            <family val="2"/>
          </rPr>
          <t>Comments::
Transferred to the semester summary sheet</t>
        </r>
      </text>
    </comment>
    <comment ref="O41" authorId="0" shapeId="0">
      <text>
        <r>
          <rPr>
            <b/>
            <sz val="9"/>
            <color indexed="81"/>
            <rFont val="Tahoma"/>
            <family val="2"/>
          </rPr>
          <t xml:space="preserve">Comments: </t>
        </r>
        <r>
          <rPr>
            <sz val="9"/>
            <color indexed="81"/>
            <rFont val="Tahoma"/>
            <family val="2"/>
          </rPr>
          <t xml:space="preserve">Enter the value from the Fall load Report to generate a total for the year.  If this is a fall load sheet you can ignore this section.  Thanks Laura for the good idea.
</t>
        </r>
      </text>
    </comment>
  </commentList>
</comments>
</file>

<file path=xl/comments27.xml><?xml version="1.0" encoding="utf-8"?>
<comments xmlns="http://schemas.openxmlformats.org/spreadsheetml/2006/main">
  <authors>
    <author>dmyton</author>
    <author>Directions:</author>
    <author>Comments:</author>
    <author>david myton</author>
  </authors>
  <commentList>
    <comment ref="C2" authorId="0" shapeId="0">
      <text>
        <r>
          <rPr>
            <b/>
            <sz val="8"/>
            <color indexed="81"/>
            <rFont val="Tahoma"/>
            <family val="2"/>
          </rPr>
          <t>info:</t>
        </r>
        <r>
          <rPr>
            <sz val="8"/>
            <color indexed="81"/>
            <rFont val="Tahoma"/>
            <family val="2"/>
          </rPr>
          <t xml:space="preserve">
enter the faculty or adjunct name  in Cell C2 - Some find it helpful to Rename the TAB to match the faculty/adjunct name as well.
Since the SUMMARY sheet draws the name from Cell C2, it is necessary to type the name into C2 - it will run across the others columns as needed</t>
        </r>
      </text>
    </comment>
    <comment ref="C3" authorId="0" shapeId="0">
      <text>
        <r>
          <rPr>
            <b/>
            <sz val="8"/>
            <color indexed="81"/>
            <rFont val="Tahoma"/>
            <family val="2"/>
          </rPr>
          <t>info:</t>
        </r>
        <r>
          <rPr>
            <sz val="8"/>
            <color indexed="81"/>
            <rFont val="Tahoma"/>
            <family val="2"/>
          </rPr>
          <t xml:space="preserve">
Enter the college name starting in box C3</t>
        </r>
      </text>
    </comment>
    <comment ref="C4" authorId="0" shapeId="0">
      <text>
        <r>
          <rPr>
            <b/>
            <sz val="8"/>
            <color indexed="81"/>
            <rFont val="Tahoma"/>
            <family val="2"/>
          </rPr>
          <t>info:</t>
        </r>
        <r>
          <rPr>
            <sz val="8"/>
            <color indexed="81"/>
            <rFont val="Tahoma"/>
            <family val="2"/>
          </rPr>
          <t xml:space="preserve">
Enter the department starting in box C4
</t>
        </r>
      </text>
    </comment>
    <comment ref="C5" authorId="0" shapeId="0">
      <text>
        <r>
          <rPr>
            <b/>
            <sz val="8"/>
            <color indexed="81"/>
            <rFont val="Tahoma"/>
            <family val="2"/>
          </rPr>
          <t>info:</t>
        </r>
        <r>
          <rPr>
            <sz val="8"/>
            <color indexed="81"/>
            <rFont val="Tahoma"/>
            <family val="2"/>
          </rPr>
          <t xml:space="preserve">
Enter the Semester starting in box C5
</t>
        </r>
      </text>
    </comment>
    <comment ref="C6" authorId="0" shapeId="0">
      <text>
        <r>
          <rPr>
            <b/>
            <sz val="8"/>
            <color indexed="81"/>
            <rFont val="Tahoma"/>
            <family val="2"/>
          </rPr>
          <t>info:</t>
        </r>
        <r>
          <rPr>
            <sz val="8"/>
            <color indexed="81"/>
            <rFont val="Tahoma"/>
            <family val="2"/>
          </rPr>
          <t xml:space="preserve">
Cell C6
Enter "Faculty" for faculty 
Enter "Adjunct" for adjuncts
Enter "Dean" for dean-type administrators 
Since the SUMMARY sheet draws the status indicator from this field it is important that it be typed as indicated
</t>
        </r>
      </text>
    </comment>
    <comment ref="C8" authorId="1" shapeId="0">
      <text>
        <r>
          <rPr>
            <sz val="8"/>
            <color indexed="81"/>
            <rFont val="Tahoma"/>
            <family val="2"/>
          </rPr>
          <t>Directions::
Enter EITHER in the columns for Classes OR for the Columns J-K-L labeled Intern/Practicum but NOT BOTH
The entries for 'classes' must match the catalog entry listing hours for lecture and lab.  Enter the values as listed in the catalog or most recent approved curriculum change documents.
Note: Deans have requested that Lecture and Labs be listed as separate line items.  Example: Line 3 (BIOL 107) should be listed as two separate line items if the instructor is infact teaching both lecture and a lab section.  This should match how these courses are listed in banner.</t>
        </r>
      </text>
    </comment>
    <comment ref="L8" authorId="1" shapeId="0">
      <text>
        <r>
          <rPr>
            <b/>
            <sz val="8"/>
            <color indexed="81"/>
            <rFont val="Tahoma"/>
            <family val="2"/>
          </rPr>
          <t>Directions::</t>
        </r>
        <r>
          <rPr>
            <sz val="8"/>
            <color indexed="81"/>
            <rFont val="Tahoma"/>
            <family val="2"/>
          </rPr>
          <t xml:space="preserve">
Enter</t>
        </r>
        <r>
          <rPr>
            <sz val="8"/>
            <color indexed="10"/>
            <rFont val="Tahoma"/>
            <family val="2"/>
          </rPr>
          <t xml:space="preserve"> EITHER </t>
        </r>
        <r>
          <rPr>
            <sz val="8"/>
            <color indexed="81"/>
            <rFont val="Tahoma"/>
            <family val="2"/>
          </rPr>
          <t xml:space="preserve">in the columns for Classes OR for the Columns labeled Intern/Practicum. 
</t>
        </r>
        <r>
          <rPr>
            <sz val="8"/>
            <color indexed="10"/>
            <rFont val="Tahoma"/>
            <family val="2"/>
          </rPr>
          <t>NOT BOTH
Preparation/Placement time, evaluation time, and class time will be determined for the course, not for the instructor assigned the course.  The immediate supervisor will consult with faculty members qualified to teach each course to determine the time factors for the course.</t>
        </r>
      </text>
    </comment>
    <comment ref="A9" authorId="0" shapeId="0">
      <text>
        <r>
          <rPr>
            <sz val="8"/>
            <color indexed="81"/>
            <rFont val="Tahoma"/>
            <family val="2"/>
          </rPr>
          <t>Directions:
Enter teaching and release assignments that are contract-driven.  Note: Deans have requested that Lectures and separate sections of lectures as well as labs be listed separately (see sample).  This will mimic the way courses are entered into Banner and Anchor Access and will assist in tracking which professors are teaching courses more effectively.
Entering the catalog text 
e.g. BIOL131 (3,3) 4
helps with confirming the entries for columns B-C-D when reviewing the report
Enter   No calculations are performed on the cells in this column.</t>
        </r>
      </text>
    </comment>
    <comment ref="B9" authorId="2" shapeId="0">
      <text>
        <r>
          <rPr>
            <b/>
            <sz val="8"/>
            <color indexed="81"/>
            <rFont val="Tahoma"/>
            <family val="2"/>
          </rPr>
          <t>Comments::
Section 11.3.1 Lecture Hrs</t>
        </r>
        <r>
          <rPr>
            <b/>
            <sz val="8"/>
            <color indexed="10"/>
            <rFont val="Tahoma"/>
            <family val="2"/>
          </rPr>
          <t xml:space="preserve"> - enter values from the catalog description</t>
        </r>
        <r>
          <rPr>
            <sz val="8"/>
            <color indexed="81"/>
            <rFont val="Tahoma"/>
            <family val="2"/>
          </rPr>
          <t xml:space="preserve">  or other contract driven assignments (lab coordinator, Athletic Trainer, ect)
</t>
        </r>
        <r>
          <rPr>
            <b/>
            <sz val="8"/>
            <color indexed="81"/>
            <rFont val="Tahoma"/>
            <family val="2"/>
          </rPr>
          <t>Enter values for this column only if the entry is a lecture course or contract driven assignment</t>
        </r>
        <r>
          <rPr>
            <sz val="8"/>
            <color indexed="81"/>
            <rFont val="Tahoma"/>
            <family val="2"/>
          </rPr>
          <t xml:space="preserve">
Lectures and labs may be entered separately or together - see SAMPLE for examples of this
CH116 Gen Chem II (3,3) 4 
- this course has 3 lecture hours per week during the entire semester.  Enter 3 in this example if the instructor is only teaching the lecture, enter 4 if they are teaching the lecture and its ONLY lab and where the enrollments in each are identical.   Enter the lecture and lab sections </t>
        </r>
        <r>
          <rPr>
            <b/>
            <sz val="8"/>
            <color indexed="81"/>
            <rFont val="Tahoma"/>
            <family val="2"/>
          </rPr>
          <t>separately</t>
        </r>
        <r>
          <rPr>
            <sz val="8"/>
            <color indexed="81"/>
            <rFont val="Tahoma"/>
            <family val="2"/>
          </rPr>
          <t xml:space="preserve"> when more than one lab section are assigned since their enrollments may differ by section.
Load cannot be prorated based on the definition from 11.3.1, and maximum loads are capped at 18 contract hours per semester and 32 contract hours for the academic year based on 11.3.2 
Summer load limits are capped at 1.34 credits per week of instruction in 7.4.2 (e.g. a 4-credit course must be distributed across at least a 3-week instructional period to fall below the cap 4/3=1.333)
</t>
        </r>
      </text>
    </comment>
    <comment ref="C9" authorId="2" shapeId="0">
      <text>
        <r>
          <rPr>
            <b/>
            <sz val="8"/>
            <color indexed="81"/>
            <rFont val="Tahoma"/>
            <family val="2"/>
          </rPr>
          <t xml:space="preserve">Comments::
Lab hrs - </t>
        </r>
        <r>
          <rPr>
            <b/>
            <sz val="8"/>
            <color indexed="10"/>
            <rFont val="Tahoma"/>
            <family val="2"/>
          </rPr>
          <t>enter values based on catalog description for the number of hours in lab per week</t>
        </r>
        <r>
          <rPr>
            <sz val="8"/>
            <color indexed="81"/>
            <rFont val="Tahoma"/>
            <family val="2"/>
          </rPr>
          <t xml:space="preserve"> 
CH116 Gen Chem II (3,3) 4 - this course meets in lab for  3 lab.  </t>
        </r>
        <r>
          <rPr>
            <sz val="8"/>
            <color indexed="12"/>
            <rFont val="Tahoma"/>
            <family val="2"/>
          </rPr>
          <t>The 2/3 conversion is handled late</t>
        </r>
        <r>
          <rPr>
            <sz val="8"/>
            <color indexed="81"/>
            <rFont val="Tahoma"/>
            <family val="2"/>
          </rPr>
          <t xml:space="preserve">r - enter catalog/curriculum-approved number of lab hours each week.  Enter 3 in this example. 
</t>
        </r>
        <r>
          <rPr>
            <b/>
            <sz val="8"/>
            <color indexed="81"/>
            <rFont val="Tahoma"/>
            <family val="2"/>
          </rPr>
          <t>Enter in this column only if the entry is a laboratory course</t>
        </r>
        <r>
          <rPr>
            <sz val="8"/>
            <color indexed="81"/>
            <rFont val="Tahoma"/>
            <family val="2"/>
          </rPr>
          <t xml:space="preserve">
</t>
        </r>
        <r>
          <rPr>
            <b/>
            <sz val="8"/>
            <color indexed="12"/>
            <rFont val="Tahoma"/>
            <family val="2"/>
          </rPr>
          <t>Section 11.3.1</t>
        </r>
        <r>
          <rPr>
            <b/>
            <sz val="8"/>
            <color indexed="81"/>
            <rFont val="Tahoma"/>
            <family val="2"/>
          </rPr>
          <t xml:space="preserve">
</t>
        </r>
        <r>
          <rPr>
            <sz val="8"/>
            <color indexed="81"/>
            <rFont val="Tahoma"/>
            <family val="2"/>
          </rPr>
          <t>Note: 3 hrs in lab = 2 faculty contract hours and 2 hrs in lab = 1.33 faculty contract hours.  This scaling factor is used in calculating the Facutly contract hours.  
Note that in either case the lab counts 1 hour for student credit hour productionsince the catalog indicated this is a 4 credit course, and three of the credits are in lecture.  Thus there is one SCH generated per student per lab in this case.</t>
        </r>
      </text>
    </comment>
    <comment ref="D9" authorId="2" shapeId="0">
      <text>
        <r>
          <rPr>
            <b/>
            <sz val="8"/>
            <color indexed="81"/>
            <rFont val="Tahoma"/>
            <family val="2"/>
          </rPr>
          <t xml:space="preserve">Comments::
Credit Hours - </t>
        </r>
        <r>
          <rPr>
            <sz val="8"/>
            <color indexed="81"/>
            <rFont val="Tahoma"/>
            <family val="2"/>
          </rPr>
          <t xml:space="preserve">  This is the number of credit hours the student registers for based on the catalog description.  This number is used to calculate SCH.   For independent study, internships and practicum: the number of credits is still the number of credits the student registers in, irrespective of the faculty load.    Do not make an entry for contract defined tasks like Lab coordinator and athletic training since they do not contribute to student SCH
For example  CH116 Gen Chem II (3,3) 4 - the student enrolls in a 4 credit class - 3 credits from lecture 1 credit from lab.  ENTER 3 for a lecture  OR 1 for a lab based on this example.
</t>
        </r>
        <r>
          <rPr>
            <b/>
            <sz val="8"/>
            <color indexed="81"/>
            <rFont val="Tahoma"/>
            <family val="2"/>
          </rPr>
          <t xml:space="preserve">If the lecture and a single section of lab are listed together the credits may be combined and the SCH column could indicate 4.  </t>
        </r>
        <r>
          <rPr>
            <sz val="8"/>
            <color indexed="81"/>
            <rFont val="Tahoma"/>
            <family val="2"/>
          </rPr>
          <t xml:space="preserve">For a practicum/internship enter the number of credits the student will recieve/register for to take the course.
</t>
        </r>
      </text>
    </comment>
    <comment ref="E9" authorId="0" shapeId="0">
      <text>
        <r>
          <rPr>
            <b/>
            <sz val="8"/>
            <color indexed="81"/>
            <rFont val="Tahoma"/>
            <family val="2"/>
          </rPr>
          <t>Comment:</t>
        </r>
        <r>
          <rPr>
            <sz val="8"/>
            <color indexed="81"/>
            <rFont val="Tahoma"/>
            <family val="2"/>
          </rPr>
          <t xml:space="preserve">
Use the official enrollment for the semester set at the add/drop deadline</t>
        </r>
      </text>
    </comment>
    <comment ref="F9" authorId="2" shapeId="0">
      <text>
        <r>
          <rPr>
            <sz val="8"/>
            <color indexed="81"/>
            <rFont val="Tahoma"/>
            <family val="2"/>
          </rPr>
          <t>Comments: 
Preps - 
Enter as per Section 11.3.7 and 11.3.10.1.  Each full lecture course counts as 1 prep,  0.5 prep is credited for each separate lab title.   Internships/Practicum are 0.5 prep per course (multiple sections for variable credit do not generate additional preps).  Each separate recreation activity course should be counted as 0.33 preps.
If a faculty teaches 2 sections of BL109 lab they have 0.5 prep.  If they teach two BL109 labs and one BL110 lab they earn 0.5 prep for each course, 1.0 prep total from these labs.
NOTE: for team-taught courses/labs adjust the # of preps similarly (for example if a 50:50 team taught course each faculty recieves 0.5 prep).  There should be no proration of preps for other reasons.</t>
        </r>
        <r>
          <rPr>
            <b/>
            <sz val="8"/>
            <color indexed="81"/>
            <rFont val="Tahoma"/>
            <family val="2"/>
          </rPr>
          <t xml:space="preserve">
</t>
        </r>
        <r>
          <rPr>
            <sz val="8"/>
            <color indexed="81"/>
            <rFont val="Tahoma"/>
            <family val="2"/>
          </rPr>
          <t xml:space="preserve">
</t>
        </r>
      </text>
    </comment>
    <comment ref="G9" authorId="2" shapeId="0">
      <text>
        <r>
          <rPr>
            <b/>
            <sz val="8"/>
            <color indexed="81"/>
            <rFont val="Tahoma"/>
            <family val="2"/>
          </rPr>
          <t xml:space="preserve">Comments::
</t>
        </r>
        <r>
          <rPr>
            <b/>
            <sz val="8"/>
            <color indexed="12"/>
            <rFont val="Tahoma"/>
            <family val="2"/>
          </rPr>
          <t>Default value 1.0 for undergraduate courses.</t>
        </r>
        <r>
          <rPr>
            <b/>
            <sz val="8"/>
            <color indexed="81"/>
            <rFont val="Tahoma"/>
            <family val="2"/>
          </rPr>
          <t xml:space="preserve">
</t>
        </r>
        <r>
          <rPr>
            <sz val="8"/>
            <color indexed="81"/>
            <rFont val="Tahoma"/>
            <family val="2"/>
          </rPr>
          <t xml:space="preserve">Graduate course multiplier is </t>
        </r>
        <r>
          <rPr>
            <b/>
            <sz val="8"/>
            <color indexed="10"/>
            <rFont val="Tahoma"/>
            <family val="2"/>
          </rPr>
          <t>1.333</t>
        </r>
        <r>
          <rPr>
            <sz val="8"/>
            <color indexed="81"/>
            <rFont val="Tahoma"/>
            <family val="2"/>
          </rPr>
          <t xml:space="preserve"> if a course is contains graduate students taught at the 500, 600 or higher level.  Enter </t>
        </r>
        <r>
          <rPr>
            <b/>
            <sz val="8"/>
            <color indexed="10"/>
            <rFont val="Tahoma"/>
            <family val="2"/>
          </rPr>
          <t>1.333</t>
        </r>
        <r>
          <rPr>
            <sz val="8"/>
            <color indexed="81"/>
            <rFont val="Tahoma"/>
            <family val="2"/>
          </rPr>
          <t xml:space="preserve"> in these cases.  Note the full 3 decimal places may not show in the display but the calculation will be correct
</t>
        </r>
        <r>
          <rPr>
            <sz val="8"/>
            <color indexed="12"/>
            <rFont val="Tahoma"/>
            <family val="2"/>
          </rPr>
          <t>See Section 11.3.1  of the Faculty Agreement</t>
        </r>
      </text>
    </comment>
    <comment ref="H9" authorId="2" shapeId="0">
      <text>
        <r>
          <rPr>
            <b/>
            <sz val="8"/>
            <color indexed="81"/>
            <rFont val="Tahoma"/>
            <family val="2"/>
          </rPr>
          <t xml:space="preserve">Comments:
Team-Taught factor: </t>
        </r>
        <r>
          <rPr>
            <sz val="8"/>
            <color indexed="81"/>
            <rFont val="Tahoma"/>
            <family val="2"/>
          </rPr>
          <t xml:space="preserve">- 
</t>
        </r>
        <r>
          <rPr>
            <sz val="8"/>
            <color indexed="12"/>
            <rFont val="Tahoma"/>
            <family val="2"/>
          </rPr>
          <t xml:space="preserve">DEFAULT VALUE 1.00
For accuracy please enter decimal numbers as the proper fraction.  For example enter the formula =1/3 rather than .33 for a one-third load.  This will reduce round-off errors.
PLEASE note in team teaching the other team members - use the extra space in column A after the classes are listed to make annotations </t>
        </r>
        <r>
          <rPr>
            <sz val="8"/>
            <color indexed="81"/>
            <rFont val="Tahoma"/>
            <family val="2"/>
          </rPr>
          <t xml:space="preserve">
</t>
        </r>
        <r>
          <rPr>
            <b/>
            <sz val="8"/>
            <color indexed="81"/>
            <rFont val="Tahoma"/>
            <family val="2"/>
          </rPr>
          <t xml:space="preserve">Section 11.8 </t>
        </r>
        <r>
          <rPr>
            <sz val="8"/>
            <color indexed="81"/>
            <rFont val="Tahoma"/>
            <family val="2"/>
          </rPr>
          <t xml:space="preserve">
Enter a decimal fraction from 0 to 1.000 based on percentage of course taught by this instructor.   For example a team-taught course with two faculty contributing equally enter 0.50, if this instructor teaches 1/3 of the class enter 0.333333333333333, or more simply =1/3.
Student credit hours (SCH) will be adjusted by this factor as well so that both faculty are attributed with a proportion of the total SCH
</t>
        </r>
        <r>
          <rPr>
            <b/>
            <sz val="8"/>
            <color indexed="81"/>
            <rFont val="Tahoma"/>
            <family val="2"/>
          </rPr>
          <t xml:space="preserve">
Confirm that the sum total of the team-taught factors for all instructors for the course adds to 1.00000</t>
        </r>
      </text>
    </comment>
    <comment ref="I9" authorId="2" shapeId="0">
      <text>
        <r>
          <rPr>
            <b/>
            <sz val="8"/>
            <color indexed="81"/>
            <rFont val="Tahoma"/>
            <family val="2"/>
          </rPr>
          <t xml:space="preserve">Comments:  
"Applies to independent study courses only as defined in the university catalog description" See Section 11.9
</t>
        </r>
        <r>
          <rPr>
            <b/>
            <sz val="8"/>
            <color indexed="12"/>
            <rFont val="Tahoma"/>
            <family val="2"/>
          </rPr>
          <t>Default value = 1</t>
        </r>
        <r>
          <rPr>
            <b/>
            <sz val="8"/>
            <color indexed="81"/>
            <rFont val="Tahoma"/>
            <family val="2"/>
          </rPr>
          <t xml:space="preserve">
Pro-rated factor: </t>
        </r>
        <r>
          <rPr>
            <sz val="8"/>
            <color indexed="81"/>
            <rFont val="Tahoma"/>
            <family val="2"/>
          </rPr>
          <t xml:space="preserve">- enter a decimal from 0 to 1.000 based on  enrollment less than 10.  A course with 3 students may be prorated as 3/10 or 0.300.
This column applies only to courses defined as independent study, research seminars, and directed topics classes typically numbered 290, 390 490. Confirm each course by the catalog entry.
SCH are not reduced based on this formula
</t>
        </r>
        <r>
          <rPr>
            <b/>
            <sz val="8"/>
            <color indexed="81"/>
            <rFont val="Tahoma"/>
            <family val="2"/>
          </rPr>
          <t xml:space="preserve">
</t>
        </r>
      </text>
    </comment>
    <comment ref="J9" authorId="2" shapeId="0">
      <text>
        <r>
          <rPr>
            <b/>
            <sz val="8"/>
            <color indexed="81"/>
            <rFont val="Tahoma"/>
            <family val="2"/>
          </rPr>
          <t xml:space="preserve">Comments::
Section 11.3.10.1
</t>
        </r>
        <r>
          <rPr>
            <sz val="8"/>
            <color indexed="81"/>
            <rFont val="Tahoma"/>
            <family val="2"/>
          </rPr>
          <t>The number of hours per student needed for the faculty member to prepare for the internship.  Enter the number of hours directly.
Based on a negotiated time between faculty teaching the course and the Dean.  Keep documentation with load reports.</t>
        </r>
      </text>
    </comment>
    <comment ref="K9" authorId="2" shapeId="0">
      <text>
        <r>
          <rPr>
            <b/>
            <sz val="8"/>
            <color indexed="81"/>
            <rFont val="Tahoma"/>
            <family val="2"/>
          </rPr>
          <t xml:space="preserve">Comments::
Section 11.3.10.1
</t>
        </r>
        <r>
          <rPr>
            <sz val="8"/>
            <color indexed="81"/>
            <rFont val="Tahoma"/>
            <family val="2"/>
          </rPr>
          <t>Hours of direct instruction associated with the internship/practicum.  Enter number of hours directly from agreement between faculty and dean.</t>
        </r>
      </text>
    </comment>
    <comment ref="L9" authorId="2" shapeId="0">
      <text>
        <r>
          <rPr>
            <b/>
            <sz val="8"/>
            <color indexed="81"/>
            <rFont val="Tahoma"/>
            <family val="2"/>
          </rPr>
          <t xml:space="preserve">Comments::
Section 11.3.10.1
</t>
        </r>
        <r>
          <rPr>
            <sz val="8"/>
            <color indexed="81"/>
            <rFont val="Tahoma"/>
            <family val="2"/>
          </rPr>
          <t>The number of hours needed by the faculty to evaluate the work of EACH student.  Enter the hours directly from the agreement between the faculty and the dean.</t>
        </r>
      </text>
    </comment>
    <comment ref="M9" authorId="2" shapeId="0">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Section 11.7.1 and 11.7.3</t>
        </r>
        <r>
          <rPr>
            <sz val="8"/>
            <color indexed="81"/>
            <rFont val="Tahoma"/>
            <family val="2"/>
          </rPr>
          <t xml:space="preserve">
</t>
        </r>
      </text>
    </comment>
    <comment ref="N9" authorId="2" shapeId="0">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 xml:space="preserve">Section 11.7.1 and 11.7.4
</t>
        </r>
        <r>
          <rPr>
            <sz val="8"/>
            <color indexed="81"/>
            <rFont val="Tahoma"/>
            <family val="2"/>
          </rPr>
          <t xml:space="preserve">
</t>
        </r>
      </text>
    </comment>
    <comment ref="O9" authorId="2" shapeId="0">
      <text>
        <r>
          <rPr>
            <b/>
            <sz val="8"/>
            <color indexed="81"/>
            <rFont val="Tahoma"/>
            <family val="2"/>
          </rPr>
          <t>Comments::
Calculated -</t>
        </r>
        <r>
          <rPr>
            <b/>
            <sz val="8"/>
            <color indexed="10"/>
            <rFont val="Tahoma"/>
            <family val="2"/>
          </rPr>
          <t xml:space="preserve"> DO NOT EDIT FORMULA</t>
        </r>
      </text>
    </comment>
    <comment ref="P9" authorId="2" shapeId="0">
      <text>
        <r>
          <rPr>
            <b/>
            <sz val="8"/>
            <color indexed="81"/>
            <rFont val="Tahoma"/>
            <family val="2"/>
          </rPr>
          <t>Grey Fields are Calculated  -</t>
        </r>
        <r>
          <rPr>
            <b/>
            <sz val="8"/>
            <color indexed="10"/>
            <rFont val="Tahoma"/>
            <family val="2"/>
          </rPr>
          <t xml:space="preserve"> DO NOT EDIT FORMULA</t>
        </r>
        <r>
          <rPr>
            <b/>
            <sz val="8"/>
            <color indexed="81"/>
            <rFont val="Tahoma"/>
            <family val="2"/>
          </rPr>
          <t xml:space="preserve">
</t>
        </r>
      </text>
    </comment>
    <comment ref="Q9" authorId="3" shapeId="0">
      <text>
        <r>
          <rPr>
            <b/>
            <sz val="8"/>
            <color indexed="81"/>
            <rFont val="Tahoma"/>
            <family val="2"/>
          </rPr>
          <t xml:space="preserve">Comment:
COMPENSATED FACULTY CONTRACT HOURS </t>
        </r>
        <r>
          <rPr>
            <sz val="8"/>
            <color indexed="81"/>
            <rFont val="Tahoma"/>
            <family val="2"/>
          </rPr>
          <t xml:space="preserve">Column “Q” is generally equal to Faculty Contract Hours in Column "O".  Column “O” will be less than “Q” when the instructor has waived compensation for the  assignment or for assignments which are compensated through a stipend.  Enter the compensated portion of the load for each course or assignment in “Q”.  If full compensation is waived, or the assignment was compensated through a stipend, enter zero (0).  Attach a signed Load Report and Compensation Agreement Form.
BASE your calculation of any OVERLOAD PAY on the final column "Comp. Faculty Hours".
In Summer Session courses Faculty may wish to waive full compensation (i.e. to teach a course on a prorated basis up to the maximum allowed summer contract hour load).  However the load generated from the courses cannot be prorated (see Section 11.3.1), only the compensation.  At the time of this memo (Jan 2012) summer courses were prorated for compensation on the basis of 7 students.  
For example, a 3 credit course with only two students would be listed normally for all columns except Q.  Column Q would show 3 compensated hours if 7 or more students are enrolled, or IF THE FACULTY AGREED TO PRORATE, then column Q would be 3*2/7 or two-sevenths of the three credits.  IF ALL COMPENSATION was waived, enter zero (0).
</t>
        </r>
      </text>
    </comment>
    <comment ref="Q10" authorId="3" shapeId="0">
      <text>
        <r>
          <rPr>
            <b/>
            <sz val="8"/>
            <color indexed="81"/>
            <rFont val="Tahoma"/>
            <family val="2"/>
          </rPr>
          <t xml:space="preserve">Comment:  </t>
        </r>
        <r>
          <rPr>
            <sz val="8"/>
            <color indexed="81"/>
            <rFont val="Tahoma"/>
            <family val="2"/>
          </rPr>
          <t>Since compensation is generally not waived the default formula sets column Q equal to colum O.  Cell Q10 would be "=O10"  OVERWRITE the contents of this cell as indicated on the signed Load Report and Compensation Agreemnt</t>
        </r>
        <r>
          <rPr>
            <sz val="8"/>
            <color indexed="81"/>
            <rFont val="Tahoma"/>
            <family val="2"/>
          </rPr>
          <t xml:space="preserve">
</t>
        </r>
      </text>
    </comment>
    <comment ref="A29" authorId="2" shapeId="0">
      <text>
        <r>
          <rPr>
            <b/>
            <sz val="8"/>
            <color indexed="81"/>
            <rFont val="Tahoma"/>
            <family val="2"/>
          </rPr>
          <t>Comments::
Subtotals calculate automatically, do not edit formulas</t>
        </r>
      </text>
    </comment>
    <comment ref="A31" authorId="2" shapeId="0">
      <text>
        <r>
          <rPr>
            <b/>
            <sz val="8"/>
            <color indexed="81"/>
            <rFont val="Tahoma"/>
            <family val="2"/>
          </rPr>
          <t xml:space="preserve">Comments: Release Time Appointments -
</t>
        </r>
        <r>
          <rPr>
            <sz val="8"/>
            <color indexed="81"/>
            <rFont val="Tahoma"/>
            <family val="2"/>
          </rPr>
          <t xml:space="preserve">List school chairs, activities that generate stipends, discretionary or grant based release time (those not defined by the contract).  
Attach the Faculty Workload Adjustment for Special Assignment form and/or the Load Report and Compensation Agreement as necessary
Activities that are compensated through a direct stipend are STILL converted to load for the purpose of Column "O", but must be entered with a "0" (zero) in Column "Q" </t>
        </r>
      </text>
    </comment>
    <comment ref="O32" authorId="0" shapeId="0">
      <text>
        <r>
          <rPr>
            <b/>
            <sz val="9"/>
            <color indexed="81"/>
            <rFont val="Tahoma"/>
            <family val="2"/>
          </rPr>
          <t xml:space="preserve">Comment: </t>
        </r>
        <r>
          <rPr>
            <sz val="9"/>
            <color indexed="81"/>
            <rFont val="Tahoma"/>
            <family val="2"/>
          </rPr>
          <t xml:space="preserve"> Enter the contract hour load generated, granted, or attributed to this apppoinment</t>
        </r>
        <r>
          <rPr>
            <sz val="9"/>
            <color indexed="81"/>
            <rFont val="Tahoma"/>
            <family val="2"/>
          </rPr>
          <t xml:space="preserve">
</t>
        </r>
      </text>
    </comment>
    <comment ref="Q32" authorId="0" shapeId="0">
      <text>
        <r>
          <rPr>
            <sz val="9"/>
            <color indexed="81"/>
            <rFont val="Tahoma"/>
            <family val="2"/>
          </rPr>
          <t>For 2012-2013, school chairs will receive both a "release time assignment"  and an "extra compensation assignment (stipend)".  Both assignments are entered on the Faculty Workload Adjustment form, and on the Faculty Load Report and the description of duties should be attached.
The Contract Hours for the Release Time Assignment (SCHOOL CHAIR) = 3 hours.  Enter this on the load report in the section for "Release Time appointments", and enter the assignment as "School Chair"   In the column for "Faculty Contract Hours" enter 3.  In the column for "Compensated Faculty Hours" also enter 3.  
The Contract Hours for the Extra Compensation Assignment (CHAIR STIPEND) = 3 hours.  Enter this on the load report in the section for "Release Time Assignments", and enter the assignment as "Chair Stipend"  In the column for "Faculty Contract Hours" enter 3.  In the column for "Compensated Faculty Hours" enter ZERO (you must delete the existing value and enter 0)  Note: This assignment is compensated by the stipend, not included with the normal load and/or overload.  BASE your calculation of any OVERLOAD PAY on the final column "Comp. Faculty Hours".
Based on 2012-2013 rates, the stipend amount would be entered on the Workload Adjustment Form as  "$872 per hour. Total compensation will be $2,616.00."
This amount can be payed to the faculty member using a standard payroll authorization.</t>
        </r>
      </text>
    </comment>
    <comment ref="O38" authorId="2" shapeId="0">
      <text>
        <r>
          <rPr>
            <b/>
            <sz val="8"/>
            <color indexed="81"/>
            <rFont val="Tahoma"/>
            <family val="2"/>
          </rPr>
          <t xml:space="preserve">Comments:
THIS NUMBER WILL BE TRANSFERED TO THE SEMESTER SUMMARY SHEET 
</t>
        </r>
      </text>
    </comment>
    <comment ref="P38" authorId="2" shapeId="0">
      <text>
        <r>
          <rPr>
            <b/>
            <sz val="8"/>
            <color indexed="81"/>
            <rFont val="Tahoma"/>
            <family val="2"/>
          </rPr>
          <t>Comments::
Transferred to the semester summary sheet</t>
        </r>
      </text>
    </comment>
    <comment ref="O41" authorId="0" shapeId="0">
      <text>
        <r>
          <rPr>
            <b/>
            <sz val="9"/>
            <color indexed="81"/>
            <rFont val="Tahoma"/>
            <family val="2"/>
          </rPr>
          <t xml:space="preserve">Comments: </t>
        </r>
        <r>
          <rPr>
            <sz val="9"/>
            <color indexed="81"/>
            <rFont val="Tahoma"/>
            <family val="2"/>
          </rPr>
          <t xml:space="preserve">Enter the value from the Fall load Report to generate a total for the year.  If this is a fall load sheet you can ignore this section.  Thanks Laura for the good idea.
</t>
        </r>
      </text>
    </comment>
  </commentList>
</comments>
</file>

<file path=xl/comments28.xml><?xml version="1.0" encoding="utf-8"?>
<comments xmlns="http://schemas.openxmlformats.org/spreadsheetml/2006/main">
  <authors>
    <author>dmyton</author>
    <author>Directions:</author>
    <author>Comments:</author>
    <author>david myton</author>
  </authors>
  <commentList>
    <comment ref="C2" authorId="0" shapeId="0">
      <text>
        <r>
          <rPr>
            <b/>
            <sz val="8"/>
            <color indexed="81"/>
            <rFont val="Tahoma"/>
            <family val="2"/>
          </rPr>
          <t>info:</t>
        </r>
        <r>
          <rPr>
            <sz val="8"/>
            <color indexed="81"/>
            <rFont val="Tahoma"/>
            <family val="2"/>
          </rPr>
          <t xml:space="preserve">
enter the faculty or adjunct name  in Cell C2 - Some find it helpful to Rename the TAB to match the faculty/adjunct name as well.
Since the SUMMARY sheet draws the name from Cell C2, it is necessary to type the name into C2 - it will run across the others columns as needed</t>
        </r>
      </text>
    </comment>
    <comment ref="C3" authorId="0" shapeId="0">
      <text>
        <r>
          <rPr>
            <b/>
            <sz val="8"/>
            <color indexed="81"/>
            <rFont val="Tahoma"/>
            <family val="2"/>
          </rPr>
          <t>info:</t>
        </r>
        <r>
          <rPr>
            <sz val="8"/>
            <color indexed="81"/>
            <rFont val="Tahoma"/>
            <family val="2"/>
          </rPr>
          <t xml:space="preserve">
Enter the college name starting in box C3</t>
        </r>
      </text>
    </comment>
    <comment ref="C4" authorId="0" shapeId="0">
      <text>
        <r>
          <rPr>
            <b/>
            <sz val="8"/>
            <color indexed="81"/>
            <rFont val="Tahoma"/>
            <family val="2"/>
          </rPr>
          <t>info:</t>
        </r>
        <r>
          <rPr>
            <sz val="8"/>
            <color indexed="81"/>
            <rFont val="Tahoma"/>
            <family val="2"/>
          </rPr>
          <t xml:space="preserve">
Enter the department starting in box C4
</t>
        </r>
      </text>
    </comment>
    <comment ref="C5" authorId="0" shapeId="0">
      <text>
        <r>
          <rPr>
            <b/>
            <sz val="8"/>
            <color indexed="81"/>
            <rFont val="Tahoma"/>
            <family val="2"/>
          </rPr>
          <t>info:</t>
        </r>
        <r>
          <rPr>
            <sz val="8"/>
            <color indexed="81"/>
            <rFont val="Tahoma"/>
            <family val="2"/>
          </rPr>
          <t xml:space="preserve">
Enter the Semester starting in box C5
</t>
        </r>
      </text>
    </comment>
    <comment ref="C6" authorId="0" shapeId="0">
      <text>
        <r>
          <rPr>
            <b/>
            <sz val="8"/>
            <color indexed="81"/>
            <rFont val="Tahoma"/>
            <family val="2"/>
          </rPr>
          <t>info:</t>
        </r>
        <r>
          <rPr>
            <sz val="8"/>
            <color indexed="81"/>
            <rFont val="Tahoma"/>
            <family val="2"/>
          </rPr>
          <t xml:space="preserve">
Cell C6
Enter "Faculty" for faculty 
Enter "Adjunct" for adjuncts
Enter "Dean" for dean-type administrators 
Since the SUMMARY sheet draws the status indicator from this field it is important that it be typed as indicated
</t>
        </r>
      </text>
    </comment>
    <comment ref="C8" authorId="1" shapeId="0">
      <text>
        <r>
          <rPr>
            <sz val="8"/>
            <color indexed="81"/>
            <rFont val="Tahoma"/>
            <family val="2"/>
          </rPr>
          <t>Directions::
Enter EITHER in the columns for Classes OR for the Columns J-K-L labeled Intern/Practicum but NOT BOTH
The entries for 'classes' must match the catalog entry listing hours for lecture and lab.  Enter the values as listed in the catalog or most recent approved curriculum change documents.
Note: Deans have requested that Lecture and Labs be listed as separate line items.  Example: Line 3 (BIOL 107) should be listed as two separate line items if the instructor is infact teaching both lecture and a lab section.  This should match how these courses are listed in banner.</t>
        </r>
      </text>
    </comment>
    <comment ref="L8" authorId="1" shapeId="0">
      <text>
        <r>
          <rPr>
            <b/>
            <sz val="8"/>
            <color indexed="81"/>
            <rFont val="Tahoma"/>
            <family val="2"/>
          </rPr>
          <t>Directions::</t>
        </r>
        <r>
          <rPr>
            <sz val="8"/>
            <color indexed="81"/>
            <rFont val="Tahoma"/>
            <family val="2"/>
          </rPr>
          <t xml:space="preserve">
Enter</t>
        </r>
        <r>
          <rPr>
            <sz val="8"/>
            <color indexed="10"/>
            <rFont val="Tahoma"/>
            <family val="2"/>
          </rPr>
          <t xml:space="preserve"> EITHER </t>
        </r>
        <r>
          <rPr>
            <sz val="8"/>
            <color indexed="81"/>
            <rFont val="Tahoma"/>
            <family val="2"/>
          </rPr>
          <t xml:space="preserve">in the columns for Classes OR for the Columns labeled Intern/Practicum. 
</t>
        </r>
        <r>
          <rPr>
            <sz val="8"/>
            <color indexed="10"/>
            <rFont val="Tahoma"/>
            <family val="2"/>
          </rPr>
          <t>NOT BOTH
Preparation/Placement time, evaluation time, and class time will be determined for the course, not for the instructor assigned the course.  The immediate supervisor will consult with faculty members qualified to teach each course to determine the time factors for the course.</t>
        </r>
      </text>
    </comment>
    <comment ref="A9" authorId="0" shapeId="0">
      <text>
        <r>
          <rPr>
            <sz val="8"/>
            <color indexed="81"/>
            <rFont val="Tahoma"/>
            <family val="2"/>
          </rPr>
          <t>Directions:
Enter teaching and release assignments that are contract-driven.  Note: Deans have requested that Lectures and separate sections of lectures as well as labs be listed separately (see sample).  This will mimic the way courses are entered into Banner and Anchor Access and will assist in tracking which professors are teaching courses more effectively.
Entering the catalog text 
e.g. BIOL131 (3,3) 4
helps with confirming the entries for columns B-C-D when reviewing the report
Enter   No calculations are performed on the cells in this column.</t>
        </r>
      </text>
    </comment>
    <comment ref="B9" authorId="2" shapeId="0">
      <text>
        <r>
          <rPr>
            <b/>
            <sz val="8"/>
            <color indexed="81"/>
            <rFont val="Tahoma"/>
            <family val="2"/>
          </rPr>
          <t>Comments::
Section 11.3.1 Lecture Hrs</t>
        </r>
        <r>
          <rPr>
            <b/>
            <sz val="8"/>
            <color indexed="10"/>
            <rFont val="Tahoma"/>
            <family val="2"/>
          </rPr>
          <t xml:space="preserve"> - enter values from the catalog description</t>
        </r>
        <r>
          <rPr>
            <sz val="8"/>
            <color indexed="81"/>
            <rFont val="Tahoma"/>
            <family val="2"/>
          </rPr>
          <t xml:space="preserve">  or other contract driven assignments (lab coordinator, Athletic Trainer, ect)
</t>
        </r>
        <r>
          <rPr>
            <b/>
            <sz val="8"/>
            <color indexed="81"/>
            <rFont val="Tahoma"/>
            <family val="2"/>
          </rPr>
          <t>Enter values for this column only if the entry is a lecture course or contract driven assignment</t>
        </r>
        <r>
          <rPr>
            <sz val="8"/>
            <color indexed="81"/>
            <rFont val="Tahoma"/>
            <family val="2"/>
          </rPr>
          <t xml:space="preserve">
Lectures and labs may be entered separately or together - see SAMPLE for examples of this
CH116 Gen Chem II (3,3) 4 
- this course has 3 lecture hours per week during the entire semester.  Enter 3 in this example if the instructor is only teaching the lecture, enter 4 if they are teaching the lecture and its ONLY lab and where the enrollments in each are identical.   Enter the lecture and lab sections </t>
        </r>
        <r>
          <rPr>
            <b/>
            <sz val="8"/>
            <color indexed="81"/>
            <rFont val="Tahoma"/>
            <family val="2"/>
          </rPr>
          <t>separately</t>
        </r>
        <r>
          <rPr>
            <sz val="8"/>
            <color indexed="81"/>
            <rFont val="Tahoma"/>
            <family val="2"/>
          </rPr>
          <t xml:space="preserve"> when more than one lab section are assigned since their enrollments may differ by section.
Load cannot be prorated based on the definition from 11.3.1, and maximum loads are capped at 18 contract hours per semester and 32 contract hours for the academic year based on 11.3.2 
Summer load limits are capped at 1.34 credits per week of instruction in 7.4.2 (e.g. a 4-credit course must be distributed across at least a 3-week instructional period to fall below the cap 4/3=1.333)
</t>
        </r>
      </text>
    </comment>
    <comment ref="C9" authorId="2" shapeId="0">
      <text>
        <r>
          <rPr>
            <b/>
            <sz val="8"/>
            <color indexed="81"/>
            <rFont val="Tahoma"/>
            <family val="2"/>
          </rPr>
          <t xml:space="preserve">Comments::
Lab hrs - </t>
        </r>
        <r>
          <rPr>
            <b/>
            <sz val="8"/>
            <color indexed="10"/>
            <rFont val="Tahoma"/>
            <family val="2"/>
          </rPr>
          <t>enter values based on catalog description for the number of hours in lab per week</t>
        </r>
        <r>
          <rPr>
            <sz val="8"/>
            <color indexed="81"/>
            <rFont val="Tahoma"/>
            <family val="2"/>
          </rPr>
          <t xml:space="preserve"> 
CH116 Gen Chem II (3,3) 4 - this course meets in lab for  3 lab.  </t>
        </r>
        <r>
          <rPr>
            <sz val="8"/>
            <color indexed="12"/>
            <rFont val="Tahoma"/>
            <family val="2"/>
          </rPr>
          <t>The 2/3 conversion is handled late</t>
        </r>
        <r>
          <rPr>
            <sz val="8"/>
            <color indexed="81"/>
            <rFont val="Tahoma"/>
            <family val="2"/>
          </rPr>
          <t xml:space="preserve">r - enter catalog/curriculum-approved number of lab hours each week.  Enter 3 in this example. 
</t>
        </r>
        <r>
          <rPr>
            <b/>
            <sz val="8"/>
            <color indexed="81"/>
            <rFont val="Tahoma"/>
            <family val="2"/>
          </rPr>
          <t>Enter in this column only if the entry is a laboratory course</t>
        </r>
        <r>
          <rPr>
            <sz val="8"/>
            <color indexed="81"/>
            <rFont val="Tahoma"/>
            <family val="2"/>
          </rPr>
          <t xml:space="preserve">
</t>
        </r>
        <r>
          <rPr>
            <b/>
            <sz val="8"/>
            <color indexed="12"/>
            <rFont val="Tahoma"/>
            <family val="2"/>
          </rPr>
          <t>Section 11.3.1</t>
        </r>
        <r>
          <rPr>
            <b/>
            <sz val="8"/>
            <color indexed="81"/>
            <rFont val="Tahoma"/>
            <family val="2"/>
          </rPr>
          <t xml:space="preserve">
</t>
        </r>
        <r>
          <rPr>
            <sz val="8"/>
            <color indexed="81"/>
            <rFont val="Tahoma"/>
            <family val="2"/>
          </rPr>
          <t>Note: 3 hrs in lab = 2 faculty contract hours and 2 hrs in lab = 1.33 faculty contract hours.  This scaling factor is used in calculating the Facutly contract hours.  
Note that in either case the lab counts 1 hour for student credit hour productionsince the catalog indicated this is a 4 credit course, and three of the credits are in lecture.  Thus there is one SCH generated per student per lab in this case.</t>
        </r>
      </text>
    </comment>
    <comment ref="D9" authorId="2" shapeId="0">
      <text>
        <r>
          <rPr>
            <b/>
            <sz val="8"/>
            <color indexed="81"/>
            <rFont val="Tahoma"/>
            <family val="2"/>
          </rPr>
          <t xml:space="preserve">Comments::
Credit Hours - </t>
        </r>
        <r>
          <rPr>
            <sz val="8"/>
            <color indexed="81"/>
            <rFont val="Tahoma"/>
            <family val="2"/>
          </rPr>
          <t xml:space="preserve">  This is the number of credit hours the student registers for based on the catalog description.  This number is used to calculate SCH.   For independent study, internships and practicum: the number of credits is still the number of credits the student registers in, irrespective of the faculty load.    Do not make an entry for contract defined tasks like Lab coordinator and athletic training since they do not contribute to student SCH
For example  CH116 Gen Chem II (3,3) 4 - the student enrolls in a 4 credit class - 3 credits from lecture 1 credit from lab.  ENTER 3 for a lecture  OR 1 for a lab based on this example.
</t>
        </r>
        <r>
          <rPr>
            <b/>
            <sz val="8"/>
            <color indexed="81"/>
            <rFont val="Tahoma"/>
            <family val="2"/>
          </rPr>
          <t xml:space="preserve">If the lecture and a single section of lab are listed together the credits may be combined and the SCH column could indicate 4.  </t>
        </r>
        <r>
          <rPr>
            <sz val="8"/>
            <color indexed="81"/>
            <rFont val="Tahoma"/>
            <family val="2"/>
          </rPr>
          <t xml:space="preserve">For a practicum/internship enter the number of credits the student will recieve/register for to take the course.
</t>
        </r>
      </text>
    </comment>
    <comment ref="E9" authorId="0" shapeId="0">
      <text>
        <r>
          <rPr>
            <b/>
            <sz val="8"/>
            <color indexed="81"/>
            <rFont val="Tahoma"/>
            <family val="2"/>
          </rPr>
          <t>Comment:</t>
        </r>
        <r>
          <rPr>
            <sz val="8"/>
            <color indexed="81"/>
            <rFont val="Tahoma"/>
            <family val="2"/>
          </rPr>
          <t xml:space="preserve">
Use the official enrollment for the semester set at the add/drop deadline</t>
        </r>
      </text>
    </comment>
    <comment ref="F9" authorId="2" shapeId="0">
      <text>
        <r>
          <rPr>
            <sz val="8"/>
            <color indexed="81"/>
            <rFont val="Tahoma"/>
            <family val="2"/>
          </rPr>
          <t>Comments: 
Preps - 
Enter as per Section 11.3.7 and 11.3.10.1.  Each full lecture course counts as 1 prep,  0.5 prep is credited for each separate lab title.   Internships/Practicum are 0.5 prep per course (multiple sections for variable credit do not generate additional preps).  Each separate recreation activity course should be counted as 0.33 preps.
If a faculty teaches 2 sections of BL109 lab they have 0.5 prep.  If they teach two BL109 labs and one BL110 lab they earn 0.5 prep for each course, 1.0 prep total from these labs.
NOTE: for team-taught courses/labs adjust the # of preps similarly (for example if a 50:50 team taught course each faculty recieves 0.5 prep).  There should be no proration of preps for other reasons.</t>
        </r>
        <r>
          <rPr>
            <b/>
            <sz val="8"/>
            <color indexed="81"/>
            <rFont val="Tahoma"/>
            <family val="2"/>
          </rPr>
          <t xml:space="preserve">
</t>
        </r>
        <r>
          <rPr>
            <sz val="8"/>
            <color indexed="81"/>
            <rFont val="Tahoma"/>
            <family val="2"/>
          </rPr>
          <t xml:space="preserve">
</t>
        </r>
      </text>
    </comment>
    <comment ref="G9" authorId="2" shapeId="0">
      <text>
        <r>
          <rPr>
            <b/>
            <sz val="8"/>
            <color indexed="81"/>
            <rFont val="Tahoma"/>
            <family val="2"/>
          </rPr>
          <t xml:space="preserve">Comments::
</t>
        </r>
        <r>
          <rPr>
            <b/>
            <sz val="8"/>
            <color indexed="12"/>
            <rFont val="Tahoma"/>
            <family val="2"/>
          </rPr>
          <t>Default value 1.0 for undergraduate courses.</t>
        </r>
        <r>
          <rPr>
            <b/>
            <sz val="8"/>
            <color indexed="81"/>
            <rFont val="Tahoma"/>
            <family val="2"/>
          </rPr>
          <t xml:space="preserve">
</t>
        </r>
        <r>
          <rPr>
            <sz val="8"/>
            <color indexed="81"/>
            <rFont val="Tahoma"/>
            <family val="2"/>
          </rPr>
          <t xml:space="preserve">Graduate course multiplier is </t>
        </r>
        <r>
          <rPr>
            <b/>
            <sz val="8"/>
            <color indexed="10"/>
            <rFont val="Tahoma"/>
            <family val="2"/>
          </rPr>
          <t>1.333</t>
        </r>
        <r>
          <rPr>
            <sz val="8"/>
            <color indexed="81"/>
            <rFont val="Tahoma"/>
            <family val="2"/>
          </rPr>
          <t xml:space="preserve"> if a course is contains graduate students taught at the 500, 600 or higher level.  Enter </t>
        </r>
        <r>
          <rPr>
            <b/>
            <sz val="8"/>
            <color indexed="10"/>
            <rFont val="Tahoma"/>
            <family val="2"/>
          </rPr>
          <t>1.333</t>
        </r>
        <r>
          <rPr>
            <sz val="8"/>
            <color indexed="81"/>
            <rFont val="Tahoma"/>
            <family val="2"/>
          </rPr>
          <t xml:space="preserve"> in these cases.  Note the full 3 decimal places may not show in the display but the calculation will be correct
</t>
        </r>
        <r>
          <rPr>
            <sz val="8"/>
            <color indexed="12"/>
            <rFont val="Tahoma"/>
            <family val="2"/>
          </rPr>
          <t>See Section 11.3.1  of the Faculty Agreement</t>
        </r>
      </text>
    </comment>
    <comment ref="H9" authorId="2" shapeId="0">
      <text>
        <r>
          <rPr>
            <b/>
            <sz val="8"/>
            <color indexed="81"/>
            <rFont val="Tahoma"/>
            <family val="2"/>
          </rPr>
          <t xml:space="preserve">Comments:
Team-Taught factor: </t>
        </r>
        <r>
          <rPr>
            <sz val="8"/>
            <color indexed="81"/>
            <rFont val="Tahoma"/>
            <family val="2"/>
          </rPr>
          <t xml:space="preserve">- 
</t>
        </r>
        <r>
          <rPr>
            <sz val="8"/>
            <color indexed="12"/>
            <rFont val="Tahoma"/>
            <family val="2"/>
          </rPr>
          <t xml:space="preserve">DEFAULT VALUE 1.00
For accuracy please enter decimal numbers as the proper fraction.  For example enter the formula =1/3 rather than .33 for a one-third load.  This will reduce round-off errors.
PLEASE note in team teaching the other team members - use the extra space in column A after the classes are listed to make annotations </t>
        </r>
        <r>
          <rPr>
            <sz val="8"/>
            <color indexed="81"/>
            <rFont val="Tahoma"/>
            <family val="2"/>
          </rPr>
          <t xml:space="preserve">
</t>
        </r>
        <r>
          <rPr>
            <b/>
            <sz val="8"/>
            <color indexed="81"/>
            <rFont val="Tahoma"/>
            <family val="2"/>
          </rPr>
          <t xml:space="preserve">Section 11.8 </t>
        </r>
        <r>
          <rPr>
            <sz val="8"/>
            <color indexed="81"/>
            <rFont val="Tahoma"/>
            <family val="2"/>
          </rPr>
          <t xml:space="preserve">
Enter a decimal fraction from 0 to 1.000 based on percentage of course taught by this instructor.   For example a team-taught course with two faculty contributing equally enter 0.50, if this instructor teaches 1/3 of the class enter 0.333333333333333, or more simply =1/3.
Student credit hours (SCH) will be adjusted by this factor as well so that both faculty are attributed with a proportion of the total SCH
</t>
        </r>
        <r>
          <rPr>
            <b/>
            <sz val="8"/>
            <color indexed="81"/>
            <rFont val="Tahoma"/>
            <family val="2"/>
          </rPr>
          <t xml:space="preserve">
Confirm that the sum total of the team-taught factors for all instructors for the course adds to 1.00000</t>
        </r>
      </text>
    </comment>
    <comment ref="I9" authorId="2" shapeId="0">
      <text>
        <r>
          <rPr>
            <b/>
            <sz val="8"/>
            <color indexed="81"/>
            <rFont val="Tahoma"/>
            <family val="2"/>
          </rPr>
          <t xml:space="preserve">Comments:  
"Applies to independent study courses only as defined in the university catalog description" See Section 11.9
</t>
        </r>
        <r>
          <rPr>
            <b/>
            <sz val="8"/>
            <color indexed="12"/>
            <rFont val="Tahoma"/>
            <family val="2"/>
          </rPr>
          <t>Default value = 1</t>
        </r>
        <r>
          <rPr>
            <b/>
            <sz val="8"/>
            <color indexed="81"/>
            <rFont val="Tahoma"/>
            <family val="2"/>
          </rPr>
          <t xml:space="preserve">
Pro-rated factor: </t>
        </r>
        <r>
          <rPr>
            <sz val="8"/>
            <color indexed="81"/>
            <rFont val="Tahoma"/>
            <family val="2"/>
          </rPr>
          <t xml:space="preserve">- enter a decimal from 0 to 1.000 based on  enrollment less than 10.  A course with 3 students may be prorated as 3/10 or 0.300.
This column applies only to courses defined as independent study, research seminars, and directed topics classes typically numbered 290, 390 490. Confirm each course by the catalog entry.
SCH are not reduced based on this formula
</t>
        </r>
        <r>
          <rPr>
            <b/>
            <sz val="8"/>
            <color indexed="81"/>
            <rFont val="Tahoma"/>
            <family val="2"/>
          </rPr>
          <t xml:space="preserve">
</t>
        </r>
      </text>
    </comment>
    <comment ref="J9" authorId="2" shapeId="0">
      <text>
        <r>
          <rPr>
            <b/>
            <sz val="8"/>
            <color indexed="81"/>
            <rFont val="Tahoma"/>
            <family val="2"/>
          </rPr>
          <t xml:space="preserve">Comments::
Section 11.3.10.1
</t>
        </r>
        <r>
          <rPr>
            <sz val="8"/>
            <color indexed="81"/>
            <rFont val="Tahoma"/>
            <family val="2"/>
          </rPr>
          <t>The number of hours per student needed for the faculty member to prepare for the internship.  Enter the number of hours directly.
Based on a negotiated time between faculty teaching the course and the Dean.  Keep documentation with load reports.</t>
        </r>
      </text>
    </comment>
    <comment ref="K9" authorId="2" shapeId="0">
      <text>
        <r>
          <rPr>
            <b/>
            <sz val="8"/>
            <color indexed="81"/>
            <rFont val="Tahoma"/>
            <family val="2"/>
          </rPr>
          <t xml:space="preserve">Comments::
Section 11.3.10.1
</t>
        </r>
        <r>
          <rPr>
            <sz val="8"/>
            <color indexed="81"/>
            <rFont val="Tahoma"/>
            <family val="2"/>
          </rPr>
          <t>Hours of direct instruction associated with the internship/practicum.  Enter number of hours directly from agreement between faculty and dean.</t>
        </r>
      </text>
    </comment>
    <comment ref="L9" authorId="2" shapeId="0">
      <text>
        <r>
          <rPr>
            <b/>
            <sz val="8"/>
            <color indexed="81"/>
            <rFont val="Tahoma"/>
            <family val="2"/>
          </rPr>
          <t xml:space="preserve">Comments::
Section 11.3.10.1
</t>
        </r>
        <r>
          <rPr>
            <sz val="8"/>
            <color indexed="81"/>
            <rFont val="Tahoma"/>
            <family val="2"/>
          </rPr>
          <t>The number of hours needed by the faculty to evaluate the work of EACH student.  Enter the hours directly from the agreement between the faculty and the dean.</t>
        </r>
      </text>
    </comment>
    <comment ref="M9" authorId="2" shapeId="0">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Section 11.7.1 and 11.7.3</t>
        </r>
        <r>
          <rPr>
            <sz val="8"/>
            <color indexed="81"/>
            <rFont val="Tahoma"/>
            <family val="2"/>
          </rPr>
          <t xml:space="preserve">
</t>
        </r>
      </text>
    </comment>
    <comment ref="N9" authorId="2" shapeId="0">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 xml:space="preserve">Section 11.7.1 and 11.7.4
</t>
        </r>
        <r>
          <rPr>
            <sz val="8"/>
            <color indexed="81"/>
            <rFont val="Tahoma"/>
            <family val="2"/>
          </rPr>
          <t xml:space="preserve">
</t>
        </r>
      </text>
    </comment>
    <comment ref="O9" authorId="2" shapeId="0">
      <text>
        <r>
          <rPr>
            <b/>
            <sz val="8"/>
            <color indexed="81"/>
            <rFont val="Tahoma"/>
            <family val="2"/>
          </rPr>
          <t>Comments::
Calculated -</t>
        </r>
        <r>
          <rPr>
            <b/>
            <sz val="8"/>
            <color indexed="10"/>
            <rFont val="Tahoma"/>
            <family val="2"/>
          </rPr>
          <t xml:space="preserve"> DO NOT EDIT FORMULA</t>
        </r>
      </text>
    </comment>
    <comment ref="P9" authorId="2" shapeId="0">
      <text>
        <r>
          <rPr>
            <b/>
            <sz val="8"/>
            <color indexed="81"/>
            <rFont val="Tahoma"/>
            <family val="2"/>
          </rPr>
          <t>Grey Fields are Calculated  -</t>
        </r>
        <r>
          <rPr>
            <b/>
            <sz val="8"/>
            <color indexed="10"/>
            <rFont val="Tahoma"/>
            <family val="2"/>
          </rPr>
          <t xml:space="preserve"> DO NOT EDIT FORMULA</t>
        </r>
        <r>
          <rPr>
            <b/>
            <sz val="8"/>
            <color indexed="81"/>
            <rFont val="Tahoma"/>
            <family val="2"/>
          </rPr>
          <t xml:space="preserve">
</t>
        </r>
      </text>
    </comment>
    <comment ref="Q9" authorId="3" shapeId="0">
      <text>
        <r>
          <rPr>
            <b/>
            <sz val="8"/>
            <color indexed="81"/>
            <rFont val="Tahoma"/>
            <family val="2"/>
          </rPr>
          <t xml:space="preserve">Comment:
COMPENSATED FACULTY CONTRACT HOURS </t>
        </r>
        <r>
          <rPr>
            <sz val="8"/>
            <color indexed="81"/>
            <rFont val="Tahoma"/>
            <family val="2"/>
          </rPr>
          <t xml:space="preserve">Column “Q” is generally equal to Faculty Contract Hours in Column "O".  Column “O” will be less than “Q” when the instructor has waived compensation for the  assignment or for assignments which are compensated through a stipend.  Enter the compensated portion of the load for each course or assignment in “Q”.  If full compensation is waived, or the assignment was compensated through a stipend, enter zero (0).  Attach a signed Load Report and Compensation Agreement Form.
BASE your calculation of any OVERLOAD PAY on the final column "Comp. Faculty Hours".
In Summer Session courses Faculty may wish to waive full compensation (i.e. to teach a course on a prorated basis up to the maximum allowed summer contract hour load).  However the load generated from the courses cannot be prorated (see Section 11.3.1), only the compensation.  At the time of this memo (Jan 2012) summer courses were prorated for compensation on the basis of 7 students.  
For example, a 3 credit course with only two students would be listed normally for all columns except Q.  Column Q would show 3 compensated hours if 7 or more students are enrolled, or IF THE FACULTY AGREED TO PRORATE, then column Q would be 3*2/7 or two-sevenths of the three credits.  IF ALL COMPENSATION was waived, enter zero (0).
</t>
        </r>
      </text>
    </comment>
    <comment ref="Q10" authorId="3" shapeId="0">
      <text>
        <r>
          <rPr>
            <b/>
            <sz val="8"/>
            <color indexed="81"/>
            <rFont val="Tahoma"/>
            <family val="2"/>
          </rPr>
          <t xml:space="preserve">Comment:  </t>
        </r>
        <r>
          <rPr>
            <sz val="8"/>
            <color indexed="81"/>
            <rFont val="Tahoma"/>
            <family val="2"/>
          </rPr>
          <t>Since compensation is generally not waived the default formula sets column Q equal to colum O.  Cell Q10 would be "=O10"  OVERWRITE the contents of this cell as indicated on the signed Load Report and Compensation Agreemnt</t>
        </r>
        <r>
          <rPr>
            <sz val="8"/>
            <color indexed="81"/>
            <rFont val="Tahoma"/>
            <family val="2"/>
          </rPr>
          <t xml:space="preserve">
</t>
        </r>
      </text>
    </comment>
    <comment ref="A29" authorId="2" shapeId="0">
      <text>
        <r>
          <rPr>
            <b/>
            <sz val="8"/>
            <color indexed="81"/>
            <rFont val="Tahoma"/>
            <family val="2"/>
          </rPr>
          <t>Comments::
Subtotals calculate automatically, do not edit formulas</t>
        </r>
      </text>
    </comment>
    <comment ref="A31" authorId="2" shapeId="0">
      <text>
        <r>
          <rPr>
            <b/>
            <sz val="8"/>
            <color indexed="81"/>
            <rFont val="Tahoma"/>
            <family val="2"/>
          </rPr>
          <t xml:space="preserve">Comments: Release Time Appointments -
</t>
        </r>
        <r>
          <rPr>
            <sz val="8"/>
            <color indexed="81"/>
            <rFont val="Tahoma"/>
            <family val="2"/>
          </rPr>
          <t xml:space="preserve">List school chairs, activities that generate stipends, discretionary or grant based release time (those not defined by the contract).  
Attach the Faculty Workload Adjustment for Special Assignment form and/or the Load Report and Compensation Agreement as necessary
Activities that are compensated through a direct stipend are STILL converted to load for the purpose of Column "O", but must be entered with a "0" (zero) in Column "Q" </t>
        </r>
      </text>
    </comment>
    <comment ref="O32" authorId="0" shapeId="0">
      <text>
        <r>
          <rPr>
            <b/>
            <sz val="9"/>
            <color indexed="81"/>
            <rFont val="Tahoma"/>
            <family val="2"/>
          </rPr>
          <t xml:space="preserve">Comment: </t>
        </r>
        <r>
          <rPr>
            <sz val="9"/>
            <color indexed="81"/>
            <rFont val="Tahoma"/>
            <family val="2"/>
          </rPr>
          <t xml:space="preserve"> Enter the contract hour load generated, granted, or attributed to this apppoinment</t>
        </r>
        <r>
          <rPr>
            <sz val="9"/>
            <color indexed="81"/>
            <rFont val="Tahoma"/>
            <family val="2"/>
          </rPr>
          <t xml:space="preserve">
</t>
        </r>
      </text>
    </comment>
    <comment ref="Q32" authorId="0" shapeId="0">
      <text>
        <r>
          <rPr>
            <sz val="9"/>
            <color indexed="81"/>
            <rFont val="Tahoma"/>
            <family val="2"/>
          </rPr>
          <t>For 2012-2013, school chairs will receive both a "release time assignment"  and an "extra compensation assignment (stipend)".  Both assignments are entered on the Faculty Workload Adjustment form, and on the Faculty Load Report and the description of duties should be attached.
The Contract Hours for the Release Time Assignment (SCHOOL CHAIR) = 3 hours.  Enter this on the load report in the section for "Release Time appointments", and enter the assignment as "School Chair"   In the column for "Faculty Contract Hours" enter 3.  In the column for "Compensated Faculty Hours" also enter 3.  
The Contract Hours for the Extra Compensation Assignment (CHAIR STIPEND) = 3 hours.  Enter this on the load report in the section for "Release Time Assignments", and enter the assignment as "Chair Stipend"  In the column for "Faculty Contract Hours" enter 3.  In the column for "Compensated Faculty Hours" enter ZERO (you must delete the existing value and enter 0)  Note: This assignment is compensated by the stipend, not included with the normal load and/or overload.  BASE your calculation of any OVERLOAD PAY on the final column "Comp. Faculty Hours".
Based on 2012-2013 rates, the stipend amount would be entered on the Workload Adjustment Form as  "$872 per hour. Total compensation will be $2,616.00."
This amount can be payed to the faculty member using a standard payroll authorization.</t>
        </r>
      </text>
    </comment>
    <comment ref="O38" authorId="2" shapeId="0">
      <text>
        <r>
          <rPr>
            <b/>
            <sz val="8"/>
            <color indexed="81"/>
            <rFont val="Tahoma"/>
            <family val="2"/>
          </rPr>
          <t xml:space="preserve">Comments:
THIS NUMBER WILL BE TRANSFERED TO THE SEMESTER SUMMARY SHEET 
</t>
        </r>
      </text>
    </comment>
    <comment ref="P38" authorId="2" shapeId="0">
      <text>
        <r>
          <rPr>
            <b/>
            <sz val="8"/>
            <color indexed="81"/>
            <rFont val="Tahoma"/>
            <family val="2"/>
          </rPr>
          <t>Comments::
Transferred to the semester summary sheet</t>
        </r>
      </text>
    </comment>
    <comment ref="O41" authorId="0" shapeId="0">
      <text>
        <r>
          <rPr>
            <b/>
            <sz val="9"/>
            <color indexed="81"/>
            <rFont val="Tahoma"/>
            <family val="2"/>
          </rPr>
          <t xml:space="preserve">Comments: </t>
        </r>
        <r>
          <rPr>
            <sz val="9"/>
            <color indexed="81"/>
            <rFont val="Tahoma"/>
            <family val="2"/>
          </rPr>
          <t xml:space="preserve">Enter the value from the Fall load Report to generate a total for the year.  If this is a fall load sheet you can ignore this section.  Thanks Laura for the good idea.
</t>
        </r>
      </text>
    </comment>
  </commentList>
</comments>
</file>

<file path=xl/comments29.xml><?xml version="1.0" encoding="utf-8"?>
<comments xmlns="http://schemas.openxmlformats.org/spreadsheetml/2006/main">
  <authors>
    <author>dmyton</author>
    <author>Directions:</author>
    <author>Comments:</author>
    <author>david myton</author>
  </authors>
  <commentList>
    <comment ref="C2" authorId="0" shapeId="0">
      <text>
        <r>
          <rPr>
            <b/>
            <sz val="8"/>
            <color indexed="81"/>
            <rFont val="Tahoma"/>
            <family val="2"/>
          </rPr>
          <t>info:</t>
        </r>
        <r>
          <rPr>
            <sz val="8"/>
            <color indexed="81"/>
            <rFont val="Tahoma"/>
            <family val="2"/>
          </rPr>
          <t xml:space="preserve">
enter the faculty or adjunct name  in Cell C2 - Some find it helpful to Rename the TAB to match the faculty/adjunct name as well.
Since the SUMMARY sheet draws the name from Cell C2, it is necessary to type the name into C2 - it will run across the others columns as needed</t>
        </r>
      </text>
    </comment>
    <comment ref="C3" authorId="0" shapeId="0">
      <text>
        <r>
          <rPr>
            <b/>
            <sz val="8"/>
            <color indexed="81"/>
            <rFont val="Tahoma"/>
            <family val="2"/>
          </rPr>
          <t>info:</t>
        </r>
        <r>
          <rPr>
            <sz val="8"/>
            <color indexed="81"/>
            <rFont val="Tahoma"/>
            <family val="2"/>
          </rPr>
          <t xml:space="preserve">
Enter the college name starting in box C3</t>
        </r>
      </text>
    </comment>
    <comment ref="C4" authorId="0" shapeId="0">
      <text>
        <r>
          <rPr>
            <b/>
            <sz val="8"/>
            <color indexed="81"/>
            <rFont val="Tahoma"/>
            <family val="2"/>
          </rPr>
          <t>info:</t>
        </r>
        <r>
          <rPr>
            <sz val="8"/>
            <color indexed="81"/>
            <rFont val="Tahoma"/>
            <family val="2"/>
          </rPr>
          <t xml:space="preserve">
Enter the department starting in box C4
</t>
        </r>
      </text>
    </comment>
    <comment ref="C5" authorId="0" shapeId="0">
      <text>
        <r>
          <rPr>
            <b/>
            <sz val="8"/>
            <color indexed="81"/>
            <rFont val="Tahoma"/>
            <family val="2"/>
          </rPr>
          <t>info:</t>
        </r>
        <r>
          <rPr>
            <sz val="8"/>
            <color indexed="81"/>
            <rFont val="Tahoma"/>
            <family val="2"/>
          </rPr>
          <t xml:space="preserve">
Enter the Semester starting in box C5
</t>
        </r>
      </text>
    </comment>
    <comment ref="C6" authorId="0" shapeId="0">
      <text>
        <r>
          <rPr>
            <b/>
            <sz val="8"/>
            <color indexed="81"/>
            <rFont val="Tahoma"/>
            <family val="2"/>
          </rPr>
          <t>info:</t>
        </r>
        <r>
          <rPr>
            <sz val="8"/>
            <color indexed="81"/>
            <rFont val="Tahoma"/>
            <family val="2"/>
          </rPr>
          <t xml:space="preserve">
Cell C6
Enter "Faculty" for faculty 
Enter "Adjunct" for adjuncts
Enter "Dean" for dean-type administrators 
Since the SUMMARY sheet draws the status indicator from this field it is important that it be typed as indicated
</t>
        </r>
      </text>
    </comment>
    <comment ref="C8" authorId="1" shapeId="0">
      <text>
        <r>
          <rPr>
            <sz val="8"/>
            <color indexed="81"/>
            <rFont val="Tahoma"/>
            <family val="2"/>
          </rPr>
          <t>Directions::
Enter EITHER in the columns for Classes OR for the Columns J-K-L labeled Intern/Practicum but NOT BOTH
The entries for 'classes' must match the catalog entry listing hours for lecture and lab.  Enter the values as listed in the catalog or most recent approved curriculum change documents.
Note: Deans have requested that Lecture and Labs be listed as separate line items.  Example: Line 3 (BIOL 107) should be listed as two separate line items if the instructor is infact teaching both lecture and a lab section.  This should match how these courses are listed in banner.</t>
        </r>
      </text>
    </comment>
    <comment ref="L8" authorId="1" shapeId="0">
      <text>
        <r>
          <rPr>
            <b/>
            <sz val="8"/>
            <color indexed="81"/>
            <rFont val="Tahoma"/>
            <family val="2"/>
          </rPr>
          <t>Directions::</t>
        </r>
        <r>
          <rPr>
            <sz val="8"/>
            <color indexed="81"/>
            <rFont val="Tahoma"/>
            <family val="2"/>
          </rPr>
          <t xml:space="preserve">
Enter</t>
        </r>
        <r>
          <rPr>
            <sz val="8"/>
            <color indexed="10"/>
            <rFont val="Tahoma"/>
            <family val="2"/>
          </rPr>
          <t xml:space="preserve"> EITHER </t>
        </r>
        <r>
          <rPr>
            <sz val="8"/>
            <color indexed="81"/>
            <rFont val="Tahoma"/>
            <family val="2"/>
          </rPr>
          <t xml:space="preserve">in the columns for Classes OR for the Columns labeled Intern/Practicum. 
</t>
        </r>
        <r>
          <rPr>
            <sz val="8"/>
            <color indexed="10"/>
            <rFont val="Tahoma"/>
            <family val="2"/>
          </rPr>
          <t>NOT BOTH
Preparation/Placement time, evaluation time, and class time will be determined for the course, not for the instructor assigned the course.  The immediate supervisor will consult with faculty members qualified to teach each course to determine the time factors for the course.</t>
        </r>
      </text>
    </comment>
    <comment ref="A9" authorId="0" shapeId="0">
      <text>
        <r>
          <rPr>
            <sz val="8"/>
            <color indexed="81"/>
            <rFont val="Tahoma"/>
            <family val="2"/>
          </rPr>
          <t>Directions:
Enter teaching and release assignments that are contract-driven.  Note: Deans have requested that Lectures and separate sections of lectures as well as labs be listed separately (see sample).  This will mimic the way courses are entered into Banner and Anchor Access and will assist in tracking which professors are teaching courses more effectively.
Entering the catalog text 
e.g. BIOL131 (3,3) 4
helps with confirming the entries for columns B-C-D when reviewing the report
Enter   No calculations are performed on the cells in this column.</t>
        </r>
      </text>
    </comment>
    <comment ref="B9" authorId="2" shapeId="0">
      <text>
        <r>
          <rPr>
            <b/>
            <sz val="8"/>
            <color indexed="81"/>
            <rFont val="Tahoma"/>
            <family val="2"/>
          </rPr>
          <t>Comments::
Section 11.3.1 Lecture Hrs</t>
        </r>
        <r>
          <rPr>
            <b/>
            <sz val="8"/>
            <color indexed="10"/>
            <rFont val="Tahoma"/>
            <family val="2"/>
          </rPr>
          <t xml:space="preserve"> - enter values from the catalog description</t>
        </r>
        <r>
          <rPr>
            <sz val="8"/>
            <color indexed="81"/>
            <rFont val="Tahoma"/>
            <family val="2"/>
          </rPr>
          <t xml:space="preserve">  or other contract driven assignments (lab coordinator, Athletic Trainer, ect)
</t>
        </r>
        <r>
          <rPr>
            <b/>
            <sz val="8"/>
            <color indexed="81"/>
            <rFont val="Tahoma"/>
            <family val="2"/>
          </rPr>
          <t>Enter values for this column only if the entry is a lecture course or contract driven assignment</t>
        </r>
        <r>
          <rPr>
            <sz val="8"/>
            <color indexed="81"/>
            <rFont val="Tahoma"/>
            <family val="2"/>
          </rPr>
          <t xml:space="preserve">
Lectures and labs may be entered separately or together - see SAMPLE for examples of this
CH116 Gen Chem II (3,3) 4 
- this course has 3 lecture hours per week during the entire semester.  Enter 3 in this example if the instructor is only teaching the lecture, enter 4 if they are teaching the lecture and its ONLY lab and where the enrollments in each are identical.   Enter the lecture and lab sections </t>
        </r>
        <r>
          <rPr>
            <b/>
            <sz val="8"/>
            <color indexed="81"/>
            <rFont val="Tahoma"/>
            <family val="2"/>
          </rPr>
          <t>separately</t>
        </r>
        <r>
          <rPr>
            <sz val="8"/>
            <color indexed="81"/>
            <rFont val="Tahoma"/>
            <family val="2"/>
          </rPr>
          <t xml:space="preserve"> when more than one lab section are assigned since their enrollments may differ by section.
Load cannot be prorated based on the definition from 11.3.1, and maximum loads are capped at 18 contract hours per semester and 32 contract hours for the academic year based on 11.3.2 
Summer load limits are capped at 1.34 credits per week of instruction in 7.4.2 (e.g. a 4-credit course must be distributed across at least a 3-week instructional period to fall below the cap 4/3=1.333)
</t>
        </r>
      </text>
    </comment>
    <comment ref="C9" authorId="2" shapeId="0">
      <text>
        <r>
          <rPr>
            <b/>
            <sz val="8"/>
            <color indexed="81"/>
            <rFont val="Tahoma"/>
            <family val="2"/>
          </rPr>
          <t xml:space="preserve">Comments::
Lab hrs - </t>
        </r>
        <r>
          <rPr>
            <b/>
            <sz val="8"/>
            <color indexed="10"/>
            <rFont val="Tahoma"/>
            <family val="2"/>
          </rPr>
          <t>enter values based on catalog description for the number of hours in lab per week</t>
        </r>
        <r>
          <rPr>
            <sz val="8"/>
            <color indexed="81"/>
            <rFont val="Tahoma"/>
            <family val="2"/>
          </rPr>
          <t xml:space="preserve"> 
CH116 Gen Chem II (3,3) 4 - this course meets in lab for  3 lab.  </t>
        </r>
        <r>
          <rPr>
            <sz val="8"/>
            <color indexed="12"/>
            <rFont val="Tahoma"/>
            <family val="2"/>
          </rPr>
          <t>The 2/3 conversion is handled late</t>
        </r>
        <r>
          <rPr>
            <sz val="8"/>
            <color indexed="81"/>
            <rFont val="Tahoma"/>
            <family val="2"/>
          </rPr>
          <t xml:space="preserve">r - enter catalog/curriculum-approved number of lab hours each week.  Enter 3 in this example. 
</t>
        </r>
        <r>
          <rPr>
            <b/>
            <sz val="8"/>
            <color indexed="81"/>
            <rFont val="Tahoma"/>
            <family val="2"/>
          </rPr>
          <t>Enter in this column only if the entry is a laboratory course</t>
        </r>
        <r>
          <rPr>
            <sz val="8"/>
            <color indexed="81"/>
            <rFont val="Tahoma"/>
            <family val="2"/>
          </rPr>
          <t xml:space="preserve">
</t>
        </r>
        <r>
          <rPr>
            <b/>
            <sz val="8"/>
            <color indexed="12"/>
            <rFont val="Tahoma"/>
            <family val="2"/>
          </rPr>
          <t>Section 11.3.1</t>
        </r>
        <r>
          <rPr>
            <b/>
            <sz val="8"/>
            <color indexed="81"/>
            <rFont val="Tahoma"/>
            <family val="2"/>
          </rPr>
          <t xml:space="preserve">
</t>
        </r>
        <r>
          <rPr>
            <sz val="8"/>
            <color indexed="81"/>
            <rFont val="Tahoma"/>
            <family val="2"/>
          </rPr>
          <t>Note: 3 hrs in lab = 2 faculty contract hours and 2 hrs in lab = 1.33 faculty contract hours.  This scaling factor is used in calculating the Facutly contract hours.  
Note that in either case the lab counts 1 hour for student credit hour productionsince the catalog indicated this is a 4 credit course, and three of the credits are in lecture.  Thus there is one SCH generated per student per lab in this case.</t>
        </r>
      </text>
    </comment>
    <comment ref="D9" authorId="2" shapeId="0">
      <text>
        <r>
          <rPr>
            <b/>
            <sz val="8"/>
            <color indexed="81"/>
            <rFont val="Tahoma"/>
            <family val="2"/>
          </rPr>
          <t xml:space="preserve">Comments::
Credit Hours - </t>
        </r>
        <r>
          <rPr>
            <sz val="8"/>
            <color indexed="81"/>
            <rFont val="Tahoma"/>
            <family val="2"/>
          </rPr>
          <t xml:space="preserve">  This is the number of credit hours the student registers for based on the catalog description.  This number is used to calculate SCH.   For independent study, internships and practicum: the number of credits is still the number of credits the student registers in, irrespective of the faculty load.    Do not make an entry for contract defined tasks like Lab coordinator and athletic training since they do not contribute to student SCH
For example  CH116 Gen Chem II (3,3) 4 - the student enrolls in a 4 credit class - 3 credits from lecture 1 credit from lab.  ENTER 3 for a lecture  OR 1 for a lab based on this example.
</t>
        </r>
        <r>
          <rPr>
            <b/>
            <sz val="8"/>
            <color indexed="81"/>
            <rFont val="Tahoma"/>
            <family val="2"/>
          </rPr>
          <t xml:space="preserve">If the lecture and a single section of lab are listed together the credits may be combined and the SCH column could indicate 4.  </t>
        </r>
        <r>
          <rPr>
            <sz val="8"/>
            <color indexed="81"/>
            <rFont val="Tahoma"/>
            <family val="2"/>
          </rPr>
          <t xml:space="preserve">For a practicum/internship enter the number of credits the student will recieve/register for to take the course.
</t>
        </r>
      </text>
    </comment>
    <comment ref="E9" authorId="0" shapeId="0">
      <text>
        <r>
          <rPr>
            <b/>
            <sz val="8"/>
            <color indexed="81"/>
            <rFont val="Tahoma"/>
            <family val="2"/>
          </rPr>
          <t>Comment:</t>
        </r>
        <r>
          <rPr>
            <sz val="8"/>
            <color indexed="81"/>
            <rFont val="Tahoma"/>
            <family val="2"/>
          </rPr>
          <t xml:space="preserve">
Use the official enrollment for the semester set at the add/drop deadline</t>
        </r>
      </text>
    </comment>
    <comment ref="F9" authorId="2" shapeId="0">
      <text>
        <r>
          <rPr>
            <sz val="8"/>
            <color indexed="81"/>
            <rFont val="Tahoma"/>
            <family val="2"/>
          </rPr>
          <t>Comments: 
Preps - 
Enter as per Section 11.3.7 and 11.3.10.1.  Each full lecture course counts as 1 prep,  0.5 prep is credited for each separate lab title.   Internships/Practicum are 0.5 prep per course (multiple sections for variable credit do not generate additional preps).  Each separate recreation activity course should be counted as 0.33 preps.
If a faculty teaches 2 sections of BL109 lab they have 0.5 prep.  If they teach two BL109 labs and one BL110 lab they earn 0.5 prep for each course, 1.0 prep total from these labs.
NOTE: for team-taught courses/labs adjust the # of preps similarly (for example if a 50:50 team taught course each faculty recieves 0.5 prep).  There should be no proration of preps for other reasons.</t>
        </r>
        <r>
          <rPr>
            <b/>
            <sz val="8"/>
            <color indexed="81"/>
            <rFont val="Tahoma"/>
            <family val="2"/>
          </rPr>
          <t xml:space="preserve">
</t>
        </r>
        <r>
          <rPr>
            <sz val="8"/>
            <color indexed="81"/>
            <rFont val="Tahoma"/>
            <family val="2"/>
          </rPr>
          <t xml:space="preserve">
</t>
        </r>
      </text>
    </comment>
    <comment ref="G9" authorId="2" shapeId="0">
      <text>
        <r>
          <rPr>
            <b/>
            <sz val="8"/>
            <color indexed="81"/>
            <rFont val="Tahoma"/>
            <family val="2"/>
          </rPr>
          <t xml:space="preserve">Comments::
</t>
        </r>
        <r>
          <rPr>
            <b/>
            <sz val="8"/>
            <color indexed="12"/>
            <rFont val="Tahoma"/>
            <family val="2"/>
          </rPr>
          <t>Default value 1.0 for undergraduate courses.</t>
        </r>
        <r>
          <rPr>
            <b/>
            <sz val="8"/>
            <color indexed="81"/>
            <rFont val="Tahoma"/>
            <family val="2"/>
          </rPr>
          <t xml:space="preserve">
</t>
        </r>
        <r>
          <rPr>
            <sz val="8"/>
            <color indexed="81"/>
            <rFont val="Tahoma"/>
            <family val="2"/>
          </rPr>
          <t xml:space="preserve">Graduate course multiplier is </t>
        </r>
        <r>
          <rPr>
            <b/>
            <sz val="8"/>
            <color indexed="10"/>
            <rFont val="Tahoma"/>
            <family val="2"/>
          </rPr>
          <t>1.333</t>
        </r>
        <r>
          <rPr>
            <sz val="8"/>
            <color indexed="81"/>
            <rFont val="Tahoma"/>
            <family val="2"/>
          </rPr>
          <t xml:space="preserve"> if a course is contains graduate students taught at the 500, 600 or higher level.  Enter </t>
        </r>
        <r>
          <rPr>
            <b/>
            <sz val="8"/>
            <color indexed="10"/>
            <rFont val="Tahoma"/>
            <family val="2"/>
          </rPr>
          <t>1.333</t>
        </r>
        <r>
          <rPr>
            <sz val="8"/>
            <color indexed="81"/>
            <rFont val="Tahoma"/>
            <family val="2"/>
          </rPr>
          <t xml:space="preserve"> in these cases.  Note the full 3 decimal places may not show in the display but the calculation will be correct
</t>
        </r>
        <r>
          <rPr>
            <sz val="8"/>
            <color indexed="12"/>
            <rFont val="Tahoma"/>
            <family val="2"/>
          </rPr>
          <t>See Section 11.3.1  of the Faculty Agreement</t>
        </r>
      </text>
    </comment>
    <comment ref="H9" authorId="2" shapeId="0">
      <text>
        <r>
          <rPr>
            <b/>
            <sz val="8"/>
            <color indexed="81"/>
            <rFont val="Tahoma"/>
            <family val="2"/>
          </rPr>
          <t xml:space="preserve">Comments:
Team-Taught factor: </t>
        </r>
        <r>
          <rPr>
            <sz val="8"/>
            <color indexed="81"/>
            <rFont val="Tahoma"/>
            <family val="2"/>
          </rPr>
          <t xml:space="preserve">- 
</t>
        </r>
        <r>
          <rPr>
            <sz val="8"/>
            <color indexed="12"/>
            <rFont val="Tahoma"/>
            <family val="2"/>
          </rPr>
          <t xml:space="preserve">DEFAULT VALUE 1.00
For accuracy please enter decimal numbers as the proper fraction.  For example enter the formula =1/3 rather than .33 for a one-third load.  This will reduce round-off errors.
PLEASE note in team teaching the other team members - use the extra space in column A after the classes are listed to make annotations </t>
        </r>
        <r>
          <rPr>
            <sz val="8"/>
            <color indexed="81"/>
            <rFont val="Tahoma"/>
            <family val="2"/>
          </rPr>
          <t xml:space="preserve">
</t>
        </r>
        <r>
          <rPr>
            <b/>
            <sz val="8"/>
            <color indexed="81"/>
            <rFont val="Tahoma"/>
            <family val="2"/>
          </rPr>
          <t xml:space="preserve">Section 11.8 </t>
        </r>
        <r>
          <rPr>
            <sz val="8"/>
            <color indexed="81"/>
            <rFont val="Tahoma"/>
            <family val="2"/>
          </rPr>
          <t xml:space="preserve">
Enter a decimal fraction from 0 to 1.000 based on percentage of course taught by this instructor.   For example a team-taught course with two faculty contributing equally enter 0.50, if this instructor teaches 1/3 of the class enter 0.333333333333333, or more simply =1/3.
Student credit hours (SCH) will be adjusted by this factor as well so that both faculty are attributed with a proportion of the total SCH
</t>
        </r>
        <r>
          <rPr>
            <b/>
            <sz val="8"/>
            <color indexed="81"/>
            <rFont val="Tahoma"/>
            <family val="2"/>
          </rPr>
          <t xml:space="preserve">
Confirm that the sum total of the team-taught factors for all instructors for the course adds to 1.00000</t>
        </r>
      </text>
    </comment>
    <comment ref="I9" authorId="2" shapeId="0">
      <text>
        <r>
          <rPr>
            <b/>
            <sz val="8"/>
            <color indexed="81"/>
            <rFont val="Tahoma"/>
            <family val="2"/>
          </rPr>
          <t xml:space="preserve">Comments:  
"Applies to independent study courses only as defined in the university catalog description" See Section 11.9
</t>
        </r>
        <r>
          <rPr>
            <b/>
            <sz val="8"/>
            <color indexed="12"/>
            <rFont val="Tahoma"/>
            <family val="2"/>
          </rPr>
          <t>Default value = 1</t>
        </r>
        <r>
          <rPr>
            <b/>
            <sz val="8"/>
            <color indexed="81"/>
            <rFont val="Tahoma"/>
            <family val="2"/>
          </rPr>
          <t xml:space="preserve">
Pro-rated factor: </t>
        </r>
        <r>
          <rPr>
            <sz val="8"/>
            <color indexed="81"/>
            <rFont val="Tahoma"/>
            <family val="2"/>
          </rPr>
          <t xml:space="preserve">- enter a decimal from 0 to 1.000 based on  enrollment less than 10.  A course with 3 students may be prorated as 3/10 or 0.300.
This column applies only to courses defined as independent study, research seminars, and directed topics classes typically numbered 290, 390 490. Confirm each course by the catalog entry.
SCH are not reduced based on this formula
</t>
        </r>
        <r>
          <rPr>
            <b/>
            <sz val="8"/>
            <color indexed="81"/>
            <rFont val="Tahoma"/>
            <family val="2"/>
          </rPr>
          <t xml:space="preserve">
</t>
        </r>
      </text>
    </comment>
    <comment ref="J9" authorId="2" shapeId="0">
      <text>
        <r>
          <rPr>
            <b/>
            <sz val="8"/>
            <color indexed="81"/>
            <rFont val="Tahoma"/>
            <family val="2"/>
          </rPr>
          <t xml:space="preserve">Comments::
Section 11.3.10.1
</t>
        </r>
        <r>
          <rPr>
            <sz val="8"/>
            <color indexed="81"/>
            <rFont val="Tahoma"/>
            <family val="2"/>
          </rPr>
          <t>The number of hours per student needed for the faculty member to prepare for the internship.  Enter the number of hours directly.
Based on a negotiated time between faculty teaching the course and the Dean.  Keep documentation with load reports.</t>
        </r>
      </text>
    </comment>
    <comment ref="K9" authorId="2" shapeId="0">
      <text>
        <r>
          <rPr>
            <b/>
            <sz val="8"/>
            <color indexed="81"/>
            <rFont val="Tahoma"/>
            <family val="2"/>
          </rPr>
          <t xml:space="preserve">Comments::
Section 11.3.10.1
</t>
        </r>
        <r>
          <rPr>
            <sz val="8"/>
            <color indexed="81"/>
            <rFont val="Tahoma"/>
            <family val="2"/>
          </rPr>
          <t>Hours of direct instruction associated with the internship/practicum.  Enter number of hours directly from agreement between faculty and dean.</t>
        </r>
      </text>
    </comment>
    <comment ref="L9" authorId="2" shapeId="0">
      <text>
        <r>
          <rPr>
            <b/>
            <sz val="8"/>
            <color indexed="81"/>
            <rFont val="Tahoma"/>
            <family val="2"/>
          </rPr>
          <t xml:space="preserve">Comments::
Section 11.3.10.1
</t>
        </r>
        <r>
          <rPr>
            <sz val="8"/>
            <color indexed="81"/>
            <rFont val="Tahoma"/>
            <family val="2"/>
          </rPr>
          <t>The number of hours needed by the faculty to evaluate the work of EACH student.  Enter the hours directly from the agreement between the faculty and the dean.</t>
        </r>
      </text>
    </comment>
    <comment ref="M9" authorId="2" shapeId="0">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Section 11.7.1 and 11.7.3</t>
        </r>
        <r>
          <rPr>
            <sz val="8"/>
            <color indexed="81"/>
            <rFont val="Tahoma"/>
            <family val="2"/>
          </rPr>
          <t xml:space="preserve">
</t>
        </r>
      </text>
    </comment>
    <comment ref="N9" authorId="2" shapeId="0">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 xml:space="preserve">Section 11.7.1 and 11.7.4
</t>
        </r>
        <r>
          <rPr>
            <sz val="8"/>
            <color indexed="81"/>
            <rFont val="Tahoma"/>
            <family val="2"/>
          </rPr>
          <t xml:space="preserve">
</t>
        </r>
      </text>
    </comment>
    <comment ref="O9" authorId="2" shapeId="0">
      <text>
        <r>
          <rPr>
            <b/>
            <sz val="8"/>
            <color indexed="81"/>
            <rFont val="Tahoma"/>
            <family val="2"/>
          </rPr>
          <t>Comments::
Calculated -</t>
        </r>
        <r>
          <rPr>
            <b/>
            <sz val="8"/>
            <color indexed="10"/>
            <rFont val="Tahoma"/>
            <family val="2"/>
          </rPr>
          <t xml:space="preserve"> DO NOT EDIT FORMULA</t>
        </r>
      </text>
    </comment>
    <comment ref="P9" authorId="2" shapeId="0">
      <text>
        <r>
          <rPr>
            <b/>
            <sz val="8"/>
            <color indexed="81"/>
            <rFont val="Tahoma"/>
            <family val="2"/>
          </rPr>
          <t>Grey Fields are Calculated  -</t>
        </r>
        <r>
          <rPr>
            <b/>
            <sz val="8"/>
            <color indexed="10"/>
            <rFont val="Tahoma"/>
            <family val="2"/>
          </rPr>
          <t xml:space="preserve"> DO NOT EDIT FORMULA</t>
        </r>
        <r>
          <rPr>
            <b/>
            <sz val="8"/>
            <color indexed="81"/>
            <rFont val="Tahoma"/>
            <family val="2"/>
          </rPr>
          <t xml:space="preserve">
</t>
        </r>
      </text>
    </comment>
    <comment ref="Q9" authorId="3" shapeId="0">
      <text>
        <r>
          <rPr>
            <b/>
            <sz val="8"/>
            <color indexed="81"/>
            <rFont val="Tahoma"/>
            <family val="2"/>
          </rPr>
          <t xml:space="preserve">Comment:
COMPENSATED FACULTY CONTRACT HOURS </t>
        </r>
        <r>
          <rPr>
            <sz val="8"/>
            <color indexed="81"/>
            <rFont val="Tahoma"/>
            <family val="2"/>
          </rPr>
          <t xml:space="preserve">Column “Q” is generally equal to Faculty Contract Hours in Column "O".  Column “O” will be less than “Q” when the instructor has waived compensation for the  assignment or for assignments which are compensated through a stipend.  Enter the compensated portion of the load for each course or assignment in “Q”.  If full compensation is waived, or the assignment was compensated through a stipend, enter zero (0).  Attach a signed Load Report and Compensation Agreement Form.
BASE your calculation of any OVERLOAD PAY on the final column "Comp. Faculty Hours".
In Summer Session courses Faculty may wish to waive full compensation (i.e. to teach a course on a prorated basis up to the maximum allowed summer contract hour load).  However the load generated from the courses cannot be prorated (see Section 11.3.1), only the compensation.  At the time of this memo (Jan 2012) summer courses were prorated for compensation on the basis of 7 students.  
For example, a 3 credit course with only two students would be listed normally for all columns except Q.  Column Q would show 3 compensated hours if 7 or more students are enrolled, or IF THE FACULTY AGREED TO PRORATE, then column Q would be 3*2/7 or two-sevenths of the three credits.  IF ALL COMPENSATION was waived, enter zero (0).
</t>
        </r>
      </text>
    </comment>
    <comment ref="Q10" authorId="3" shapeId="0">
      <text>
        <r>
          <rPr>
            <b/>
            <sz val="8"/>
            <color indexed="81"/>
            <rFont val="Tahoma"/>
            <family val="2"/>
          </rPr>
          <t xml:space="preserve">Comment:  </t>
        </r>
        <r>
          <rPr>
            <sz val="8"/>
            <color indexed="81"/>
            <rFont val="Tahoma"/>
            <family val="2"/>
          </rPr>
          <t>Since compensation is generally not waived the default formula sets column Q equal to colum O.  Cell Q10 would be "=O10"  OVERWRITE the contents of this cell as indicated on the signed Load Report and Compensation Agreemnt</t>
        </r>
        <r>
          <rPr>
            <sz val="8"/>
            <color indexed="81"/>
            <rFont val="Tahoma"/>
            <family val="2"/>
          </rPr>
          <t xml:space="preserve">
</t>
        </r>
      </text>
    </comment>
    <comment ref="A29" authorId="2" shapeId="0">
      <text>
        <r>
          <rPr>
            <b/>
            <sz val="8"/>
            <color indexed="81"/>
            <rFont val="Tahoma"/>
            <family val="2"/>
          </rPr>
          <t>Comments::
Subtotals calculate automatically, do not edit formulas</t>
        </r>
      </text>
    </comment>
    <comment ref="A31" authorId="2" shapeId="0">
      <text>
        <r>
          <rPr>
            <b/>
            <sz val="8"/>
            <color indexed="81"/>
            <rFont val="Tahoma"/>
            <family val="2"/>
          </rPr>
          <t xml:space="preserve">Comments: Release Time Appointments -
</t>
        </r>
        <r>
          <rPr>
            <sz val="8"/>
            <color indexed="81"/>
            <rFont val="Tahoma"/>
            <family val="2"/>
          </rPr>
          <t xml:space="preserve">List school chairs, activities that generate stipends, discretionary or grant based release time (those not defined by the contract).  
Attach the Faculty Workload Adjustment for Special Assignment form and/or the Load Report and Compensation Agreement as necessary
Activities that are compensated through a direct stipend are STILL converted to load for the purpose of Column "O", but must be entered with a "0" (zero) in Column "Q" </t>
        </r>
      </text>
    </comment>
    <comment ref="O32" authorId="0" shapeId="0">
      <text>
        <r>
          <rPr>
            <b/>
            <sz val="9"/>
            <color indexed="81"/>
            <rFont val="Tahoma"/>
            <family val="2"/>
          </rPr>
          <t xml:space="preserve">Comment: </t>
        </r>
        <r>
          <rPr>
            <sz val="9"/>
            <color indexed="81"/>
            <rFont val="Tahoma"/>
            <family val="2"/>
          </rPr>
          <t xml:space="preserve"> Enter the contract hour load generated, granted, or attributed to this apppoinment</t>
        </r>
        <r>
          <rPr>
            <sz val="9"/>
            <color indexed="81"/>
            <rFont val="Tahoma"/>
            <family val="2"/>
          </rPr>
          <t xml:space="preserve">
</t>
        </r>
      </text>
    </comment>
    <comment ref="Q32" authorId="0" shapeId="0">
      <text>
        <r>
          <rPr>
            <sz val="9"/>
            <color indexed="81"/>
            <rFont val="Tahoma"/>
            <family val="2"/>
          </rPr>
          <t>For 2012-2013, school chairs will receive both a "release time assignment"  and an "extra compensation assignment (stipend)".  Both assignments are entered on the Faculty Workload Adjustment form, and on the Faculty Load Report and the description of duties should be attached.
The Contract Hours for the Release Time Assignment (SCHOOL CHAIR) = 3 hours.  Enter this on the load report in the section for "Release Time appointments", and enter the assignment as "School Chair"   In the column for "Faculty Contract Hours" enter 3.  In the column for "Compensated Faculty Hours" also enter 3.  
The Contract Hours for the Extra Compensation Assignment (CHAIR STIPEND) = 3 hours.  Enter this on the load report in the section for "Release Time Assignments", and enter the assignment as "Chair Stipend"  In the column for "Faculty Contract Hours" enter 3.  In the column for "Compensated Faculty Hours" enter ZERO (you must delete the existing value and enter 0)  Note: This assignment is compensated by the stipend, not included with the normal load and/or overload.  BASE your calculation of any OVERLOAD PAY on the final column "Comp. Faculty Hours".
Based on 2012-2013 rates, the stipend amount would be entered on the Workload Adjustment Form as  "$872 per hour. Total compensation will be $2,616.00."
This amount can be payed to the faculty member using a standard payroll authorization.</t>
        </r>
      </text>
    </comment>
    <comment ref="O38" authorId="2" shapeId="0">
      <text>
        <r>
          <rPr>
            <b/>
            <sz val="8"/>
            <color indexed="81"/>
            <rFont val="Tahoma"/>
            <family val="2"/>
          </rPr>
          <t xml:space="preserve">Comments:
THIS NUMBER WILL BE TRANSFERED TO THE SEMESTER SUMMARY SHEET 
</t>
        </r>
      </text>
    </comment>
    <comment ref="P38" authorId="2" shapeId="0">
      <text>
        <r>
          <rPr>
            <b/>
            <sz val="8"/>
            <color indexed="81"/>
            <rFont val="Tahoma"/>
            <family val="2"/>
          </rPr>
          <t>Comments::
Transferred to the semester summary sheet</t>
        </r>
      </text>
    </comment>
    <comment ref="O41" authorId="0" shapeId="0">
      <text>
        <r>
          <rPr>
            <b/>
            <sz val="9"/>
            <color indexed="81"/>
            <rFont val="Tahoma"/>
            <family val="2"/>
          </rPr>
          <t xml:space="preserve">Comments: </t>
        </r>
        <r>
          <rPr>
            <sz val="9"/>
            <color indexed="81"/>
            <rFont val="Tahoma"/>
            <family val="2"/>
          </rPr>
          <t xml:space="preserve">Enter the value from the Fall load Report to generate a total for the year.  If this is a fall load sheet you can ignore this section.  Thanks Laura for the good idea.
</t>
        </r>
      </text>
    </comment>
  </commentList>
</comments>
</file>

<file path=xl/comments3.xml><?xml version="1.0" encoding="utf-8"?>
<comments xmlns="http://schemas.openxmlformats.org/spreadsheetml/2006/main">
  <authors>
    <author>dmyton</author>
    <author>Directions:</author>
    <author>Comments:</author>
    <author>david myton</author>
  </authors>
  <commentList>
    <comment ref="C2" authorId="0" shapeId="0">
      <text>
        <r>
          <rPr>
            <b/>
            <sz val="8"/>
            <color indexed="81"/>
            <rFont val="Tahoma"/>
            <family val="2"/>
          </rPr>
          <t>info:</t>
        </r>
        <r>
          <rPr>
            <sz val="8"/>
            <color indexed="81"/>
            <rFont val="Tahoma"/>
            <family val="2"/>
          </rPr>
          <t xml:space="preserve">
enter the faculty or adjunct name  in Cell C2 - Some find it helpful to Rename the TAB to match the faculty/adjunct name as well.
Since the SUMMARY sheet draws the name from Cell C2, it is necessary to type the name into C2 - it will run across the others columns as needed</t>
        </r>
      </text>
    </comment>
    <comment ref="C3" authorId="0" shapeId="0">
      <text>
        <r>
          <rPr>
            <b/>
            <sz val="8"/>
            <color indexed="81"/>
            <rFont val="Tahoma"/>
            <family val="2"/>
          </rPr>
          <t>info:</t>
        </r>
        <r>
          <rPr>
            <sz val="8"/>
            <color indexed="81"/>
            <rFont val="Tahoma"/>
            <family val="2"/>
          </rPr>
          <t xml:space="preserve">
Enter the college name starting in box C3</t>
        </r>
      </text>
    </comment>
    <comment ref="C4" authorId="0" shapeId="0">
      <text>
        <r>
          <rPr>
            <b/>
            <sz val="8"/>
            <color indexed="81"/>
            <rFont val="Tahoma"/>
            <family val="2"/>
          </rPr>
          <t>info:</t>
        </r>
        <r>
          <rPr>
            <sz val="8"/>
            <color indexed="81"/>
            <rFont val="Tahoma"/>
            <family val="2"/>
          </rPr>
          <t xml:space="preserve">
Enter the department starting in box C4
</t>
        </r>
      </text>
    </comment>
    <comment ref="C5" authorId="0" shapeId="0">
      <text>
        <r>
          <rPr>
            <b/>
            <sz val="8"/>
            <color indexed="81"/>
            <rFont val="Tahoma"/>
            <family val="2"/>
          </rPr>
          <t>info:</t>
        </r>
        <r>
          <rPr>
            <sz val="8"/>
            <color indexed="81"/>
            <rFont val="Tahoma"/>
            <family val="2"/>
          </rPr>
          <t xml:space="preserve">
Enter the Semester starting in box C5
</t>
        </r>
      </text>
    </comment>
    <comment ref="C6" authorId="0" shapeId="0">
      <text>
        <r>
          <rPr>
            <b/>
            <sz val="8"/>
            <color indexed="81"/>
            <rFont val="Tahoma"/>
            <family val="2"/>
          </rPr>
          <t>info:</t>
        </r>
        <r>
          <rPr>
            <sz val="8"/>
            <color indexed="81"/>
            <rFont val="Tahoma"/>
            <family val="2"/>
          </rPr>
          <t xml:space="preserve">
Cell C6
Enter "Faculty" for faculty 
Enter "Adjunct" for adjuncts
Enter "Dean" for dean-type administrators 
Since the SUMMARY sheet draws the status indicator from this field it is important that it be typed as indicated
</t>
        </r>
      </text>
    </comment>
    <comment ref="C8" authorId="1" shapeId="0">
      <text>
        <r>
          <rPr>
            <sz val="8"/>
            <color indexed="81"/>
            <rFont val="Tahoma"/>
            <family val="2"/>
          </rPr>
          <t>Directions::
Enter EITHER in the columns for Classes OR for the Columns J-K-L labeled Intern/Practicum but NOT BOTH
The entries for 'classes' must match the catalog entry listing hours for lecture and lab.  Enter the values as listed in the catalog or most recent approved curriculum change documents.
Note: Deans have requested that Lecture and Labs be listed as separate line items.  Example: Line 3 (BIOL 107) should be listed as two separate line items if the instructor is infact teaching both lecture and a lab section.  This should match how these courses are listed in banner.</t>
        </r>
      </text>
    </comment>
    <comment ref="L8" authorId="1" shapeId="0">
      <text>
        <r>
          <rPr>
            <b/>
            <sz val="8"/>
            <color indexed="81"/>
            <rFont val="Tahoma"/>
            <family val="2"/>
          </rPr>
          <t>Directions::</t>
        </r>
        <r>
          <rPr>
            <sz val="8"/>
            <color indexed="81"/>
            <rFont val="Tahoma"/>
            <family val="2"/>
          </rPr>
          <t xml:space="preserve">
Enter</t>
        </r>
        <r>
          <rPr>
            <sz val="8"/>
            <color indexed="10"/>
            <rFont val="Tahoma"/>
            <family val="2"/>
          </rPr>
          <t xml:space="preserve"> EITHER </t>
        </r>
        <r>
          <rPr>
            <sz val="8"/>
            <color indexed="81"/>
            <rFont val="Tahoma"/>
            <family val="2"/>
          </rPr>
          <t xml:space="preserve">in the columns for Classes OR for the Columns labeled Intern/Practicum. 
</t>
        </r>
        <r>
          <rPr>
            <sz val="8"/>
            <color indexed="10"/>
            <rFont val="Tahoma"/>
            <family val="2"/>
          </rPr>
          <t>NOT BOTH
Preparation/Placement time, evaluation time, and class time will be determined for the course, not for the instructor assigned the course.  The immediate supervisor will consult with faculty members qualified to teach each course to determine the time factors for the course.</t>
        </r>
      </text>
    </comment>
    <comment ref="A9" authorId="0" shapeId="0">
      <text>
        <r>
          <rPr>
            <sz val="8"/>
            <color indexed="81"/>
            <rFont val="Tahoma"/>
            <family val="2"/>
          </rPr>
          <t>Directions:
Enter teaching and release assignments that are contract-driven.  Note: Deans have requested that Lectures and separate sections of lectures as well as labs be listed separately (see sample).  This will mimic the way courses are entered into Banner and Anchor Access and will assist in tracking which professors are teaching courses more effectively.
Entering the catalog text 
e.g. BIOL131 (3,3) 4
helps with confirming the entries for columns B-C-D when reviewing the report
Enter   No calculations are performed on the cells in this column.</t>
        </r>
      </text>
    </comment>
    <comment ref="B9" authorId="2" shapeId="0">
      <text>
        <r>
          <rPr>
            <b/>
            <sz val="8"/>
            <color indexed="81"/>
            <rFont val="Tahoma"/>
            <family val="2"/>
          </rPr>
          <t>Comments::
Section 11.3.1 Lecture Hrs</t>
        </r>
        <r>
          <rPr>
            <b/>
            <sz val="8"/>
            <color indexed="10"/>
            <rFont val="Tahoma"/>
            <family val="2"/>
          </rPr>
          <t xml:space="preserve"> - enter values from the catalog description</t>
        </r>
        <r>
          <rPr>
            <sz val="8"/>
            <color indexed="81"/>
            <rFont val="Tahoma"/>
            <family val="2"/>
          </rPr>
          <t xml:space="preserve">  or other contract driven assignments (lab coordinator, Athletic Trainer, ect)
</t>
        </r>
        <r>
          <rPr>
            <b/>
            <sz val="8"/>
            <color indexed="81"/>
            <rFont val="Tahoma"/>
            <family val="2"/>
          </rPr>
          <t>Enter values for this column only if the entry is a lecture course or contract driven assignment</t>
        </r>
        <r>
          <rPr>
            <sz val="8"/>
            <color indexed="81"/>
            <rFont val="Tahoma"/>
            <family val="2"/>
          </rPr>
          <t xml:space="preserve">
Lectures and labs may be entered separately or together - see SAMPLE for examples of this
CH116 Gen Chem II (3,3) 4 
- this course has 3 lecture hours per week during the entire semester.  Enter 3 in this example if the instructor is only teaching the lecture, enter 4 if they are teaching the lecture and its ONLY lab and where the enrollments in each are identical.   Enter the lecture and lab sections </t>
        </r>
        <r>
          <rPr>
            <b/>
            <sz val="8"/>
            <color indexed="81"/>
            <rFont val="Tahoma"/>
            <family val="2"/>
          </rPr>
          <t>separately</t>
        </r>
        <r>
          <rPr>
            <sz val="8"/>
            <color indexed="81"/>
            <rFont val="Tahoma"/>
            <family val="2"/>
          </rPr>
          <t xml:space="preserve"> when more than one lab section are assigned since their enrollments may differ by section.
Load cannot be prorated based on the definition from 11.3.1, and maximum loads are capped at 18 contract hours per semester and 32 contract hours for the academic year based on 11.3.2 
Summer load limits are capped at 1.34 credits per week of instruction in 7.4.2 (e.g. a 4-credit course must be distributed across at least a 3-week instructional period to fall below the cap 4/3=1.333)
</t>
        </r>
      </text>
    </comment>
    <comment ref="C9" authorId="2" shapeId="0">
      <text>
        <r>
          <rPr>
            <b/>
            <sz val="8"/>
            <color indexed="81"/>
            <rFont val="Tahoma"/>
            <family val="2"/>
          </rPr>
          <t xml:space="preserve">Comments::
Lab hrs - </t>
        </r>
        <r>
          <rPr>
            <b/>
            <sz val="8"/>
            <color indexed="10"/>
            <rFont val="Tahoma"/>
            <family val="2"/>
          </rPr>
          <t>enter values based on catalog description for the number of hours in lab per week</t>
        </r>
        <r>
          <rPr>
            <sz val="8"/>
            <color indexed="81"/>
            <rFont val="Tahoma"/>
            <family val="2"/>
          </rPr>
          <t xml:space="preserve"> 
CH116 Gen Chem II (3,3) 4 - this course meets in lab for  3 lab.  </t>
        </r>
        <r>
          <rPr>
            <sz val="8"/>
            <color indexed="12"/>
            <rFont val="Tahoma"/>
            <family val="2"/>
          </rPr>
          <t>The 2/3 conversion is handled late</t>
        </r>
        <r>
          <rPr>
            <sz val="8"/>
            <color indexed="81"/>
            <rFont val="Tahoma"/>
            <family val="2"/>
          </rPr>
          <t xml:space="preserve">r - enter catalog/curriculum-approved number of lab hours each week.  Enter 3 in this example. 
</t>
        </r>
        <r>
          <rPr>
            <b/>
            <sz val="8"/>
            <color indexed="81"/>
            <rFont val="Tahoma"/>
            <family val="2"/>
          </rPr>
          <t>Enter in this column only if the entry is a laboratory course</t>
        </r>
        <r>
          <rPr>
            <sz val="8"/>
            <color indexed="81"/>
            <rFont val="Tahoma"/>
            <family val="2"/>
          </rPr>
          <t xml:space="preserve">
</t>
        </r>
        <r>
          <rPr>
            <b/>
            <sz val="8"/>
            <color indexed="12"/>
            <rFont val="Tahoma"/>
            <family val="2"/>
          </rPr>
          <t>Section 11.3.1</t>
        </r>
        <r>
          <rPr>
            <b/>
            <sz val="8"/>
            <color indexed="81"/>
            <rFont val="Tahoma"/>
            <family val="2"/>
          </rPr>
          <t xml:space="preserve">
</t>
        </r>
        <r>
          <rPr>
            <sz val="8"/>
            <color indexed="81"/>
            <rFont val="Tahoma"/>
            <family val="2"/>
          </rPr>
          <t>Note: 3 hrs in lab = 2 faculty contract hours and 2 hrs in lab = 1.33 faculty contract hours.  This scaling factor is used in calculating the Facutly contract hours.  
Note that in either case the lab counts 1 hour for student credit hour productionsince the catalog indicated this is a 4 credit course, and three of the credits are in lecture.  Thus there is one SCH generated per student per lab in this case.</t>
        </r>
      </text>
    </comment>
    <comment ref="D9" authorId="2" shapeId="0">
      <text>
        <r>
          <rPr>
            <b/>
            <sz val="8"/>
            <color indexed="81"/>
            <rFont val="Tahoma"/>
            <family val="2"/>
          </rPr>
          <t xml:space="preserve">Comments::
Credit Hours - </t>
        </r>
        <r>
          <rPr>
            <sz val="8"/>
            <color indexed="81"/>
            <rFont val="Tahoma"/>
            <family val="2"/>
          </rPr>
          <t xml:space="preserve">  This is the number of credit hours the student registers for based on the catalog description.  This number is used to calculate SCH.   For independent study, internships and practicum: the number of credits is still the number of credits the student registers in, irrespective of the faculty load.    Do not make an entry for contract defined tasks like Lab coordinator and athletic training since they do not contribute to student SCH
For example  CH116 Gen Chem II (3,3) 4 - the student enrolls in a 4 credit class - 3 credits from lecture 1 credit from lab.  ENTER 3 for a lecture  OR 1 for a lab based on this example.
</t>
        </r>
        <r>
          <rPr>
            <b/>
            <sz val="8"/>
            <color indexed="81"/>
            <rFont val="Tahoma"/>
            <family val="2"/>
          </rPr>
          <t xml:space="preserve">If the lecture and a single section of lab are listed together the credits may be combined and the SCH column could indicate 4.  </t>
        </r>
        <r>
          <rPr>
            <sz val="8"/>
            <color indexed="81"/>
            <rFont val="Tahoma"/>
            <family val="2"/>
          </rPr>
          <t xml:space="preserve">For a practicum/internship enter the number of credits the student will recieve/register for to take the course.
</t>
        </r>
      </text>
    </comment>
    <comment ref="E9" authorId="0" shapeId="0">
      <text>
        <r>
          <rPr>
            <b/>
            <sz val="8"/>
            <color indexed="81"/>
            <rFont val="Tahoma"/>
            <family val="2"/>
          </rPr>
          <t>Comment:</t>
        </r>
        <r>
          <rPr>
            <sz val="8"/>
            <color indexed="81"/>
            <rFont val="Tahoma"/>
            <family val="2"/>
          </rPr>
          <t xml:space="preserve">
Use the official enrollment for the semester set at the add/drop deadline</t>
        </r>
      </text>
    </comment>
    <comment ref="F9" authorId="2" shapeId="0">
      <text>
        <r>
          <rPr>
            <sz val="8"/>
            <color indexed="81"/>
            <rFont val="Tahoma"/>
            <family val="2"/>
          </rPr>
          <t>Comments: 
Preps - 
Enter as per Section 11.3.7 and 11.3.10.1.  Each full lecture course counts as 1 prep,  0.5 prep is credited for each separate lab title.   Internships/Practicum are 0.5 prep per course (multiple sections for variable credit do not generate additional preps).  Each separate recreation activity course should be counted as 0.33 preps.
If a faculty teaches 2 sections of BL109 lab they have 0.5 prep.  If they teach two BL109 labs and one BL110 lab they earn 0.5 prep for each course, 1.0 prep total from these labs.
NOTE: for team-taught courses/labs adjust the # of preps similarly (for example if a 50:50 team taught course each faculty recieves 0.5 prep).  There should be no proration of preps for other reasons.</t>
        </r>
        <r>
          <rPr>
            <b/>
            <sz val="8"/>
            <color indexed="81"/>
            <rFont val="Tahoma"/>
            <family val="2"/>
          </rPr>
          <t xml:space="preserve">
</t>
        </r>
        <r>
          <rPr>
            <sz val="8"/>
            <color indexed="81"/>
            <rFont val="Tahoma"/>
            <family val="2"/>
          </rPr>
          <t xml:space="preserve">
</t>
        </r>
      </text>
    </comment>
    <comment ref="G9" authorId="2" shapeId="0">
      <text>
        <r>
          <rPr>
            <b/>
            <sz val="8"/>
            <color indexed="81"/>
            <rFont val="Tahoma"/>
            <family val="2"/>
          </rPr>
          <t xml:space="preserve">Comments::
</t>
        </r>
        <r>
          <rPr>
            <b/>
            <sz val="8"/>
            <color indexed="12"/>
            <rFont val="Tahoma"/>
            <family val="2"/>
          </rPr>
          <t>Default value 1.0 for undergraduate courses.</t>
        </r>
        <r>
          <rPr>
            <b/>
            <sz val="8"/>
            <color indexed="81"/>
            <rFont val="Tahoma"/>
            <family val="2"/>
          </rPr>
          <t xml:space="preserve">
</t>
        </r>
        <r>
          <rPr>
            <sz val="8"/>
            <color indexed="81"/>
            <rFont val="Tahoma"/>
            <family val="2"/>
          </rPr>
          <t xml:space="preserve">Graduate course multiplier is </t>
        </r>
        <r>
          <rPr>
            <b/>
            <sz val="8"/>
            <color indexed="10"/>
            <rFont val="Tahoma"/>
            <family val="2"/>
          </rPr>
          <t>1.333</t>
        </r>
        <r>
          <rPr>
            <sz val="8"/>
            <color indexed="81"/>
            <rFont val="Tahoma"/>
            <family val="2"/>
          </rPr>
          <t xml:space="preserve"> if a course is contains graduate students taught at the 500, 600 or higher level.  Enter </t>
        </r>
        <r>
          <rPr>
            <b/>
            <sz val="8"/>
            <color indexed="10"/>
            <rFont val="Tahoma"/>
            <family val="2"/>
          </rPr>
          <t>1.333</t>
        </r>
        <r>
          <rPr>
            <sz val="8"/>
            <color indexed="81"/>
            <rFont val="Tahoma"/>
            <family val="2"/>
          </rPr>
          <t xml:space="preserve"> in these cases.  Note the full 3 decimal places may not show in the display but the calculation will be correct
</t>
        </r>
        <r>
          <rPr>
            <sz val="8"/>
            <color indexed="12"/>
            <rFont val="Tahoma"/>
            <family val="2"/>
          </rPr>
          <t>See Section 11.3.1  of the Faculty Agreement</t>
        </r>
      </text>
    </comment>
    <comment ref="H9" authorId="2" shapeId="0">
      <text>
        <r>
          <rPr>
            <b/>
            <sz val="8"/>
            <color indexed="81"/>
            <rFont val="Tahoma"/>
            <family val="2"/>
          </rPr>
          <t xml:space="preserve">Comments:
Team-Taught factor: </t>
        </r>
        <r>
          <rPr>
            <sz val="8"/>
            <color indexed="81"/>
            <rFont val="Tahoma"/>
            <family val="2"/>
          </rPr>
          <t xml:space="preserve">- 
</t>
        </r>
        <r>
          <rPr>
            <sz val="8"/>
            <color indexed="12"/>
            <rFont val="Tahoma"/>
            <family val="2"/>
          </rPr>
          <t xml:space="preserve">DEFAULT VALUE 1.00
For accuracy please enter decimal numbers as the proper fraction.  For example enter the formula =1/3 rather than .33 for a one-third load.  This will reduce round-off errors.
PLEASE note in team teaching the other team members - use the extra space in column A after the classes are listed to make annotations </t>
        </r>
        <r>
          <rPr>
            <sz val="8"/>
            <color indexed="81"/>
            <rFont val="Tahoma"/>
            <family val="2"/>
          </rPr>
          <t xml:space="preserve">
</t>
        </r>
        <r>
          <rPr>
            <b/>
            <sz val="8"/>
            <color indexed="81"/>
            <rFont val="Tahoma"/>
            <family val="2"/>
          </rPr>
          <t xml:space="preserve">Section 11.8 </t>
        </r>
        <r>
          <rPr>
            <sz val="8"/>
            <color indexed="81"/>
            <rFont val="Tahoma"/>
            <family val="2"/>
          </rPr>
          <t xml:space="preserve">
Enter a decimal fraction from 0 to 1.000 based on percentage of course taught by this instructor.   For example a team-taught course with two faculty contributing equally enter 0.50, if this instructor teaches 1/3 of the class enter 0.333333333333333, or more simply =1/3.
Student credit hours (SCH) will be adjusted by this factor as well so that both faculty are attributed with a proportion of the total SCH
</t>
        </r>
        <r>
          <rPr>
            <b/>
            <sz val="8"/>
            <color indexed="81"/>
            <rFont val="Tahoma"/>
            <family val="2"/>
          </rPr>
          <t xml:space="preserve">
Confirm that the sum total of the team-taught factors for all instructors for the course adds to 1.00000</t>
        </r>
      </text>
    </comment>
    <comment ref="I9" authorId="2" shapeId="0">
      <text>
        <r>
          <rPr>
            <b/>
            <sz val="8"/>
            <color indexed="81"/>
            <rFont val="Tahoma"/>
            <family val="2"/>
          </rPr>
          <t xml:space="preserve">Comments:  
"Applies to independent study courses only as defined in the university catalog description" See Section 11.9
</t>
        </r>
        <r>
          <rPr>
            <b/>
            <sz val="8"/>
            <color indexed="12"/>
            <rFont val="Tahoma"/>
            <family val="2"/>
          </rPr>
          <t>Default value = 1</t>
        </r>
        <r>
          <rPr>
            <b/>
            <sz val="8"/>
            <color indexed="81"/>
            <rFont val="Tahoma"/>
            <family val="2"/>
          </rPr>
          <t xml:space="preserve">
Pro-rated factor: </t>
        </r>
        <r>
          <rPr>
            <sz val="8"/>
            <color indexed="81"/>
            <rFont val="Tahoma"/>
            <family val="2"/>
          </rPr>
          <t xml:space="preserve">- enter a decimal from 0 to 1.000 based on  enrollment less than 10.  A course with 3 students may be prorated as 3/10 or 0.300.
This column applies only to courses defined as independent study, research seminars, and directed topics classes typically numbered 290, 390 490. Confirm each course by the catalog entry.
SCH are not reduced based on this formula
</t>
        </r>
        <r>
          <rPr>
            <b/>
            <sz val="8"/>
            <color indexed="81"/>
            <rFont val="Tahoma"/>
            <family val="2"/>
          </rPr>
          <t xml:space="preserve">
</t>
        </r>
      </text>
    </comment>
    <comment ref="J9" authorId="2" shapeId="0">
      <text>
        <r>
          <rPr>
            <b/>
            <sz val="8"/>
            <color indexed="81"/>
            <rFont val="Tahoma"/>
            <family val="2"/>
          </rPr>
          <t xml:space="preserve">Comments::
Section 11.3.10.1
</t>
        </r>
        <r>
          <rPr>
            <sz val="8"/>
            <color indexed="81"/>
            <rFont val="Tahoma"/>
            <family val="2"/>
          </rPr>
          <t>The number of hours per student needed for the faculty member to prepare for the internship.  Enter the number of hours directly.
Based on a negotiated time between faculty teaching the course and the Dean.  Keep documentation with load reports.</t>
        </r>
      </text>
    </comment>
    <comment ref="K9" authorId="2" shapeId="0">
      <text>
        <r>
          <rPr>
            <b/>
            <sz val="8"/>
            <color indexed="81"/>
            <rFont val="Tahoma"/>
            <family val="2"/>
          </rPr>
          <t xml:space="preserve">Comments::
Section 11.3.10.1
</t>
        </r>
        <r>
          <rPr>
            <sz val="8"/>
            <color indexed="81"/>
            <rFont val="Tahoma"/>
            <family val="2"/>
          </rPr>
          <t>Hours of direct instruction associated with the internship/practicum.  Enter number of hours directly from agreement between faculty and dean.</t>
        </r>
      </text>
    </comment>
    <comment ref="L9" authorId="2" shapeId="0">
      <text>
        <r>
          <rPr>
            <b/>
            <sz val="8"/>
            <color indexed="81"/>
            <rFont val="Tahoma"/>
            <family val="2"/>
          </rPr>
          <t xml:space="preserve">Comments::
Section 11.3.10.1
</t>
        </r>
        <r>
          <rPr>
            <sz val="8"/>
            <color indexed="81"/>
            <rFont val="Tahoma"/>
            <family val="2"/>
          </rPr>
          <t>The number of hours needed by the faculty to evaluate the work of EACH student.  Enter the hours directly from the agreement between the faculty and the dean.</t>
        </r>
      </text>
    </comment>
    <comment ref="M9" authorId="2" shapeId="0">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Section 11.7.1 and 11.7.3</t>
        </r>
        <r>
          <rPr>
            <sz val="8"/>
            <color indexed="81"/>
            <rFont val="Tahoma"/>
            <family val="2"/>
          </rPr>
          <t xml:space="preserve">
</t>
        </r>
      </text>
    </comment>
    <comment ref="N9" authorId="2" shapeId="0">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 xml:space="preserve">Section 11.7.1 and 11.7.4
</t>
        </r>
        <r>
          <rPr>
            <sz val="8"/>
            <color indexed="81"/>
            <rFont val="Tahoma"/>
            <family val="2"/>
          </rPr>
          <t xml:space="preserve">
</t>
        </r>
      </text>
    </comment>
    <comment ref="O9" authorId="2" shapeId="0">
      <text>
        <r>
          <rPr>
            <b/>
            <sz val="8"/>
            <color indexed="81"/>
            <rFont val="Tahoma"/>
            <family val="2"/>
          </rPr>
          <t>Comments::
Calculated -</t>
        </r>
        <r>
          <rPr>
            <b/>
            <sz val="8"/>
            <color indexed="10"/>
            <rFont val="Tahoma"/>
            <family val="2"/>
          </rPr>
          <t xml:space="preserve"> DO NOT EDIT FORMULA</t>
        </r>
      </text>
    </comment>
    <comment ref="P9" authorId="2" shapeId="0">
      <text>
        <r>
          <rPr>
            <b/>
            <sz val="8"/>
            <color indexed="81"/>
            <rFont val="Tahoma"/>
            <family val="2"/>
          </rPr>
          <t>Grey Fields are Calculated  -</t>
        </r>
        <r>
          <rPr>
            <b/>
            <sz val="8"/>
            <color indexed="10"/>
            <rFont val="Tahoma"/>
            <family val="2"/>
          </rPr>
          <t xml:space="preserve"> DO NOT EDIT FORMULA</t>
        </r>
        <r>
          <rPr>
            <b/>
            <sz val="8"/>
            <color indexed="81"/>
            <rFont val="Tahoma"/>
            <family val="2"/>
          </rPr>
          <t xml:space="preserve">
</t>
        </r>
      </text>
    </comment>
    <comment ref="Q9" authorId="3" shapeId="0">
      <text>
        <r>
          <rPr>
            <b/>
            <sz val="8"/>
            <color indexed="81"/>
            <rFont val="Tahoma"/>
            <family val="2"/>
          </rPr>
          <t xml:space="preserve">Comment:
COMPENSATED FACULTY CONTRACT HOURS </t>
        </r>
        <r>
          <rPr>
            <sz val="8"/>
            <color indexed="81"/>
            <rFont val="Tahoma"/>
            <family val="2"/>
          </rPr>
          <t xml:space="preserve">Column “Q” is generally equal to Faculty Contract Hours in Column "O".  Column “O” will be less than “Q” when the instructor has waived compensation for the  assignment or for assignments which are compensated through a stipend.  Enter the compensated portion of the load for each course or assignment in “Q”.  If full compensation is waived, or the assignment was compensated through a stipend, enter zero (0).  Attach a signed Load Report and Compensation Agreement Form.
BASE your calculation of any OVERLOAD PAY on the final column "Comp. Faculty Hours".
In Summer Session courses Faculty may wish to waive full compensation (i.e. to teach a course on a prorated basis up to the maximum allowed summer contract hour load).  However the load generated from the courses cannot be prorated (see Section 11.3.1), only the compensation.  At the time of this memo (Jan 2012) summer courses were prorated for compensation on the basis of 7 students.  
For example, a 3 credit course with only two students would be listed normally for all columns except Q.  Column Q would show 3 compensated hours if 7 or more students are enrolled, or IF THE FACULTY AGREED TO PRORATE, then column Q would be 3*2/7 or two-sevenths of the three credits.  IF ALL COMPENSATION was waived, enter zero (0).
</t>
        </r>
      </text>
    </comment>
    <comment ref="Q10" authorId="3" shapeId="0">
      <text>
        <r>
          <rPr>
            <b/>
            <sz val="8"/>
            <color indexed="81"/>
            <rFont val="Tahoma"/>
            <family val="2"/>
          </rPr>
          <t xml:space="preserve">Comment:  </t>
        </r>
        <r>
          <rPr>
            <sz val="8"/>
            <color indexed="81"/>
            <rFont val="Tahoma"/>
            <family val="2"/>
          </rPr>
          <t>Since compensation is generally not waived the default formula sets column Q equal to colum O.  Cell Q10 would be "=O10"  OVERWRITE the contents of this cell as indicated on the signed Load Report and Compensation Agreemnt</t>
        </r>
        <r>
          <rPr>
            <sz val="8"/>
            <color indexed="81"/>
            <rFont val="Tahoma"/>
            <family val="2"/>
          </rPr>
          <t xml:space="preserve">
</t>
        </r>
      </text>
    </comment>
    <comment ref="A29" authorId="2" shapeId="0">
      <text>
        <r>
          <rPr>
            <b/>
            <sz val="8"/>
            <color indexed="81"/>
            <rFont val="Tahoma"/>
            <family val="2"/>
          </rPr>
          <t>Comments::
Subtotals calculate automatically, do not edit formulas</t>
        </r>
      </text>
    </comment>
    <comment ref="A31" authorId="2" shapeId="0">
      <text>
        <r>
          <rPr>
            <b/>
            <sz val="8"/>
            <color indexed="81"/>
            <rFont val="Tahoma"/>
            <family val="2"/>
          </rPr>
          <t xml:space="preserve">Comments: Release Time Appointments -
</t>
        </r>
        <r>
          <rPr>
            <sz val="8"/>
            <color indexed="81"/>
            <rFont val="Tahoma"/>
            <family val="2"/>
          </rPr>
          <t xml:space="preserve">List school chairs, activities that generate stipends, discretionary or grant based release time (those not defined by the contract).  
Attach the Faculty Workload Adjustment for Special Assignment form and/or the Load Report and Compensation Agreement as necessary
Activities that are compensated through a direct stipend are STILL converted to load for the purpose of Column "O", but must be entered with a "0" (zero) in Column "Q" </t>
        </r>
      </text>
    </comment>
    <comment ref="O32" authorId="0" shapeId="0">
      <text>
        <r>
          <rPr>
            <b/>
            <sz val="9"/>
            <color indexed="81"/>
            <rFont val="Tahoma"/>
            <family val="2"/>
          </rPr>
          <t xml:space="preserve">Comment: </t>
        </r>
        <r>
          <rPr>
            <sz val="9"/>
            <color indexed="81"/>
            <rFont val="Tahoma"/>
            <family val="2"/>
          </rPr>
          <t xml:space="preserve"> Enter the contract hour load generated, granted, or attributed to this apppoinment</t>
        </r>
        <r>
          <rPr>
            <sz val="9"/>
            <color indexed="81"/>
            <rFont val="Tahoma"/>
            <family val="2"/>
          </rPr>
          <t xml:space="preserve">
</t>
        </r>
      </text>
    </comment>
    <comment ref="Q32" authorId="0" shapeId="0">
      <text>
        <r>
          <rPr>
            <sz val="9"/>
            <color indexed="81"/>
            <rFont val="Tahoma"/>
            <family val="2"/>
          </rPr>
          <t>For 2012-2013, school chairs will receive both a "release time assignment"  and an "extra compensation assignment (stipend)".  Both assignments are entered on the Faculty Workload Adjustment form, and on the Faculty Load Report and the description of duties should be attached.
The Contract Hours for the Release Time Assignment (SCHOOL CHAIR) = 3 hours.  Enter this on the load report in the section for "Release Time appointments", and enter the assignment as "School Chair"   In the column for "Faculty Contract Hours" enter 3.  In the column for "Compensated Faculty Hours" also enter 3.  
The Contract Hours for the Extra Compensation Assignment (CHAIR STIPEND) = 3 hours.  Enter this on the load report in the section for "Release Time Assignments", and enter the assignment as "Chair Stipend"  In the column for "Faculty Contract Hours" enter 3.  In the column for "Compensated Faculty Hours" enter ZERO (you must delete the existing value and enter 0)  Note: This assignment is compensated by the stipend, not included with the normal load and/or overload.  BASE your calculation of any OVERLOAD PAY on the final column "Comp. Faculty Hours".
Based on 2012-2013 rates, the stipend amount would be entered on the Workload Adjustment Form as  "$872 per hour. Total compensation will be $2,616.00."
This amount can be payed to the faculty member using a standard payroll authorization.</t>
        </r>
      </text>
    </comment>
    <comment ref="O38" authorId="2" shapeId="0">
      <text>
        <r>
          <rPr>
            <b/>
            <sz val="8"/>
            <color indexed="81"/>
            <rFont val="Tahoma"/>
            <family val="2"/>
          </rPr>
          <t xml:space="preserve">Comments:
THIS NUMBER WILL BE TRANSFERED TO THE SEMESTER SUMMARY SHEET 
</t>
        </r>
      </text>
    </comment>
    <comment ref="P38" authorId="2" shapeId="0">
      <text>
        <r>
          <rPr>
            <b/>
            <sz val="8"/>
            <color indexed="81"/>
            <rFont val="Tahoma"/>
            <family val="2"/>
          </rPr>
          <t>Comments::
Transferred to the semester summary sheet</t>
        </r>
      </text>
    </comment>
    <comment ref="O41" authorId="0" shapeId="0">
      <text>
        <r>
          <rPr>
            <b/>
            <sz val="9"/>
            <color indexed="81"/>
            <rFont val="Tahoma"/>
            <family val="2"/>
          </rPr>
          <t xml:space="preserve">Comments: </t>
        </r>
        <r>
          <rPr>
            <sz val="9"/>
            <color indexed="81"/>
            <rFont val="Tahoma"/>
            <family val="2"/>
          </rPr>
          <t xml:space="preserve">Enter the value from the Fall load Report to generate a total for the year.  If this is a fall load sheet you can ignore this section.  Thanks Laura for the good idea.
</t>
        </r>
      </text>
    </comment>
  </commentList>
</comments>
</file>

<file path=xl/comments30.xml><?xml version="1.0" encoding="utf-8"?>
<comments xmlns="http://schemas.openxmlformats.org/spreadsheetml/2006/main">
  <authors>
    <author>dmyton</author>
    <author>Directions:</author>
    <author>Comments:</author>
    <author>david myton</author>
  </authors>
  <commentList>
    <comment ref="C2" authorId="0" shapeId="0">
      <text>
        <r>
          <rPr>
            <b/>
            <sz val="8"/>
            <color indexed="81"/>
            <rFont val="Tahoma"/>
            <family val="2"/>
          </rPr>
          <t>info:</t>
        </r>
        <r>
          <rPr>
            <sz val="8"/>
            <color indexed="81"/>
            <rFont val="Tahoma"/>
            <family val="2"/>
          </rPr>
          <t xml:space="preserve">
enter the faculty or adjunct name  in Cell C2 - Some find it helpful to Rename the TAB to match the faculty/adjunct name as well.
Since the SUMMARY sheet draws the name from Cell C2, it is necessary to type the name into C2 - it will run across the others columns as needed</t>
        </r>
      </text>
    </comment>
    <comment ref="C3" authorId="0" shapeId="0">
      <text>
        <r>
          <rPr>
            <b/>
            <sz val="8"/>
            <color indexed="81"/>
            <rFont val="Tahoma"/>
            <family val="2"/>
          </rPr>
          <t>info:</t>
        </r>
        <r>
          <rPr>
            <sz val="8"/>
            <color indexed="81"/>
            <rFont val="Tahoma"/>
            <family val="2"/>
          </rPr>
          <t xml:space="preserve">
Enter the college name starting in box C3</t>
        </r>
      </text>
    </comment>
    <comment ref="C4" authorId="0" shapeId="0">
      <text>
        <r>
          <rPr>
            <b/>
            <sz val="8"/>
            <color indexed="81"/>
            <rFont val="Tahoma"/>
            <family val="2"/>
          </rPr>
          <t>info:</t>
        </r>
        <r>
          <rPr>
            <sz val="8"/>
            <color indexed="81"/>
            <rFont val="Tahoma"/>
            <family val="2"/>
          </rPr>
          <t xml:space="preserve">
Enter the department starting in box C4
</t>
        </r>
      </text>
    </comment>
    <comment ref="C5" authorId="0" shapeId="0">
      <text>
        <r>
          <rPr>
            <b/>
            <sz val="8"/>
            <color indexed="81"/>
            <rFont val="Tahoma"/>
            <family val="2"/>
          </rPr>
          <t>info:</t>
        </r>
        <r>
          <rPr>
            <sz val="8"/>
            <color indexed="81"/>
            <rFont val="Tahoma"/>
            <family val="2"/>
          </rPr>
          <t xml:space="preserve">
Enter the Semester starting in box C5
</t>
        </r>
      </text>
    </comment>
    <comment ref="C6" authorId="0" shapeId="0">
      <text>
        <r>
          <rPr>
            <b/>
            <sz val="8"/>
            <color indexed="81"/>
            <rFont val="Tahoma"/>
            <family val="2"/>
          </rPr>
          <t>info:</t>
        </r>
        <r>
          <rPr>
            <sz val="8"/>
            <color indexed="81"/>
            <rFont val="Tahoma"/>
            <family val="2"/>
          </rPr>
          <t xml:space="preserve">
Cell C6
Enter "Faculty" for faculty 
Enter "Adjunct" for adjuncts
Enter "Dean" for dean-type administrators 
Since the SUMMARY sheet draws the status indicator from this field it is important that it be typed as indicated
</t>
        </r>
      </text>
    </comment>
    <comment ref="C8" authorId="1" shapeId="0">
      <text>
        <r>
          <rPr>
            <sz val="8"/>
            <color indexed="81"/>
            <rFont val="Tahoma"/>
            <family val="2"/>
          </rPr>
          <t>Directions::
Enter EITHER in the columns for Classes OR for the Columns J-K-L labeled Intern/Practicum but NOT BOTH
The entries for 'classes' must match the catalog entry listing hours for lecture and lab.  Enter the values as listed in the catalog or most recent approved curriculum change documents.
Note: Deans have requested that Lecture and Labs be listed as separate line items.  Example: Line 3 (BIOL 107) should be listed as two separate line items if the instructor is infact teaching both lecture and a lab section.  This should match how these courses are listed in banner.</t>
        </r>
      </text>
    </comment>
    <comment ref="L8" authorId="1" shapeId="0">
      <text>
        <r>
          <rPr>
            <b/>
            <sz val="8"/>
            <color indexed="81"/>
            <rFont val="Tahoma"/>
            <family val="2"/>
          </rPr>
          <t>Directions::</t>
        </r>
        <r>
          <rPr>
            <sz val="8"/>
            <color indexed="81"/>
            <rFont val="Tahoma"/>
            <family val="2"/>
          </rPr>
          <t xml:space="preserve">
Enter</t>
        </r>
        <r>
          <rPr>
            <sz val="8"/>
            <color indexed="10"/>
            <rFont val="Tahoma"/>
            <family val="2"/>
          </rPr>
          <t xml:space="preserve"> EITHER </t>
        </r>
        <r>
          <rPr>
            <sz val="8"/>
            <color indexed="81"/>
            <rFont val="Tahoma"/>
            <family val="2"/>
          </rPr>
          <t xml:space="preserve">in the columns for Classes OR for the Columns labeled Intern/Practicum. 
</t>
        </r>
        <r>
          <rPr>
            <sz val="8"/>
            <color indexed="10"/>
            <rFont val="Tahoma"/>
            <family val="2"/>
          </rPr>
          <t>NOT BOTH
Preparation/Placement time, evaluation time, and class time will be determined for the course, not for the instructor assigned the course.  The immediate supervisor will consult with faculty members qualified to teach each course to determine the time factors for the course.</t>
        </r>
      </text>
    </comment>
    <comment ref="A9" authorId="0" shapeId="0">
      <text>
        <r>
          <rPr>
            <sz val="8"/>
            <color indexed="81"/>
            <rFont val="Tahoma"/>
            <family val="2"/>
          </rPr>
          <t>Directions:
Enter teaching and release assignments that are contract-driven.  Note: Deans have requested that Lectures and separate sections of lectures as well as labs be listed separately (see sample).  This will mimic the way courses are entered into Banner and Anchor Access and will assist in tracking which professors are teaching courses more effectively.
Entering the catalog text 
e.g. BIOL131 (3,3) 4
helps with confirming the entries for columns B-C-D when reviewing the report
Enter   No calculations are performed on the cells in this column.</t>
        </r>
      </text>
    </comment>
    <comment ref="B9" authorId="2" shapeId="0">
      <text>
        <r>
          <rPr>
            <b/>
            <sz val="8"/>
            <color indexed="81"/>
            <rFont val="Tahoma"/>
            <family val="2"/>
          </rPr>
          <t>Comments::
Section 11.3.1 Lecture Hrs</t>
        </r>
        <r>
          <rPr>
            <b/>
            <sz val="8"/>
            <color indexed="10"/>
            <rFont val="Tahoma"/>
            <family val="2"/>
          </rPr>
          <t xml:space="preserve"> - enter values from the catalog description</t>
        </r>
        <r>
          <rPr>
            <sz val="8"/>
            <color indexed="81"/>
            <rFont val="Tahoma"/>
            <family val="2"/>
          </rPr>
          <t xml:space="preserve">  or other contract driven assignments (lab coordinator, Athletic Trainer, ect)
</t>
        </r>
        <r>
          <rPr>
            <b/>
            <sz val="8"/>
            <color indexed="81"/>
            <rFont val="Tahoma"/>
            <family val="2"/>
          </rPr>
          <t>Enter values for this column only if the entry is a lecture course or contract driven assignment</t>
        </r>
        <r>
          <rPr>
            <sz val="8"/>
            <color indexed="81"/>
            <rFont val="Tahoma"/>
            <family val="2"/>
          </rPr>
          <t xml:space="preserve">
Lectures and labs may be entered separately or together - see SAMPLE for examples of this
CH116 Gen Chem II (3,3) 4 
- this course has 3 lecture hours per week during the entire semester.  Enter 3 in this example if the instructor is only teaching the lecture, enter 4 if they are teaching the lecture and its ONLY lab and where the enrollments in each are identical.   Enter the lecture and lab sections </t>
        </r>
        <r>
          <rPr>
            <b/>
            <sz val="8"/>
            <color indexed="81"/>
            <rFont val="Tahoma"/>
            <family val="2"/>
          </rPr>
          <t>separately</t>
        </r>
        <r>
          <rPr>
            <sz val="8"/>
            <color indexed="81"/>
            <rFont val="Tahoma"/>
            <family val="2"/>
          </rPr>
          <t xml:space="preserve"> when more than one lab section are assigned since their enrollments may differ by section.
Load cannot be prorated based on the definition from 11.3.1, and maximum loads are capped at 18 contract hours per semester and 32 contract hours for the academic year based on 11.3.2 
Summer load limits are capped at 1.34 credits per week of instruction in 7.4.2 (e.g. a 4-credit course must be distributed across at least a 3-week instructional period to fall below the cap 4/3=1.333)
</t>
        </r>
      </text>
    </comment>
    <comment ref="C9" authorId="2" shapeId="0">
      <text>
        <r>
          <rPr>
            <b/>
            <sz val="8"/>
            <color indexed="81"/>
            <rFont val="Tahoma"/>
            <family val="2"/>
          </rPr>
          <t xml:space="preserve">Comments::
Lab hrs - </t>
        </r>
        <r>
          <rPr>
            <b/>
            <sz val="8"/>
            <color indexed="10"/>
            <rFont val="Tahoma"/>
            <family val="2"/>
          </rPr>
          <t>enter values based on catalog description for the number of hours in lab per week</t>
        </r>
        <r>
          <rPr>
            <sz val="8"/>
            <color indexed="81"/>
            <rFont val="Tahoma"/>
            <family val="2"/>
          </rPr>
          <t xml:space="preserve"> 
CH116 Gen Chem II (3,3) 4 - this course meets in lab for  3 lab.  </t>
        </r>
        <r>
          <rPr>
            <sz val="8"/>
            <color indexed="12"/>
            <rFont val="Tahoma"/>
            <family val="2"/>
          </rPr>
          <t>The 2/3 conversion is handled late</t>
        </r>
        <r>
          <rPr>
            <sz val="8"/>
            <color indexed="81"/>
            <rFont val="Tahoma"/>
            <family val="2"/>
          </rPr>
          <t xml:space="preserve">r - enter catalog/curriculum-approved number of lab hours each week.  Enter 3 in this example. 
</t>
        </r>
        <r>
          <rPr>
            <b/>
            <sz val="8"/>
            <color indexed="81"/>
            <rFont val="Tahoma"/>
            <family val="2"/>
          </rPr>
          <t>Enter in this column only if the entry is a laboratory course</t>
        </r>
        <r>
          <rPr>
            <sz val="8"/>
            <color indexed="81"/>
            <rFont val="Tahoma"/>
            <family val="2"/>
          </rPr>
          <t xml:space="preserve">
</t>
        </r>
        <r>
          <rPr>
            <b/>
            <sz val="8"/>
            <color indexed="12"/>
            <rFont val="Tahoma"/>
            <family val="2"/>
          </rPr>
          <t>Section 11.3.1</t>
        </r>
        <r>
          <rPr>
            <b/>
            <sz val="8"/>
            <color indexed="81"/>
            <rFont val="Tahoma"/>
            <family val="2"/>
          </rPr>
          <t xml:space="preserve">
</t>
        </r>
        <r>
          <rPr>
            <sz val="8"/>
            <color indexed="81"/>
            <rFont val="Tahoma"/>
            <family val="2"/>
          </rPr>
          <t>Note: 3 hrs in lab = 2 faculty contract hours and 2 hrs in lab = 1.33 faculty contract hours.  This scaling factor is used in calculating the Facutly contract hours.  
Note that in either case the lab counts 1 hour for student credit hour productionsince the catalog indicated this is a 4 credit course, and three of the credits are in lecture.  Thus there is one SCH generated per student per lab in this case.</t>
        </r>
      </text>
    </comment>
    <comment ref="D9" authorId="2" shapeId="0">
      <text>
        <r>
          <rPr>
            <b/>
            <sz val="8"/>
            <color indexed="81"/>
            <rFont val="Tahoma"/>
            <family val="2"/>
          </rPr>
          <t xml:space="preserve">Comments::
Credit Hours - </t>
        </r>
        <r>
          <rPr>
            <sz val="8"/>
            <color indexed="81"/>
            <rFont val="Tahoma"/>
            <family val="2"/>
          </rPr>
          <t xml:space="preserve">  This is the number of credit hours the student registers for based on the catalog description.  This number is used to calculate SCH.   For independent study, internships and practicum: the number of credits is still the number of credits the student registers in, irrespective of the faculty load.    Do not make an entry for contract defined tasks like Lab coordinator and athletic training since they do not contribute to student SCH
For example  CH116 Gen Chem II (3,3) 4 - the student enrolls in a 4 credit class - 3 credits from lecture 1 credit from lab.  ENTER 3 for a lecture  OR 1 for a lab based on this example.
</t>
        </r>
        <r>
          <rPr>
            <b/>
            <sz val="8"/>
            <color indexed="81"/>
            <rFont val="Tahoma"/>
            <family val="2"/>
          </rPr>
          <t xml:space="preserve">If the lecture and a single section of lab are listed together the credits may be combined and the SCH column could indicate 4.  </t>
        </r>
        <r>
          <rPr>
            <sz val="8"/>
            <color indexed="81"/>
            <rFont val="Tahoma"/>
            <family val="2"/>
          </rPr>
          <t xml:space="preserve">For a practicum/internship enter the number of credits the student will recieve/register for to take the course.
</t>
        </r>
      </text>
    </comment>
    <comment ref="E9" authorId="0" shapeId="0">
      <text>
        <r>
          <rPr>
            <b/>
            <sz val="8"/>
            <color indexed="81"/>
            <rFont val="Tahoma"/>
            <family val="2"/>
          </rPr>
          <t>Comment:</t>
        </r>
        <r>
          <rPr>
            <sz val="8"/>
            <color indexed="81"/>
            <rFont val="Tahoma"/>
            <family val="2"/>
          </rPr>
          <t xml:space="preserve">
Use the official enrollment for the semester set at the add/drop deadline</t>
        </r>
      </text>
    </comment>
    <comment ref="F9" authorId="2" shapeId="0">
      <text>
        <r>
          <rPr>
            <sz val="8"/>
            <color indexed="81"/>
            <rFont val="Tahoma"/>
            <family val="2"/>
          </rPr>
          <t>Comments: 
Preps - 
Enter as per Section 11.3.7 and 11.3.10.1.  Each full lecture course counts as 1 prep,  0.5 prep is credited for each separate lab title.   Internships/Practicum are 0.5 prep per course (multiple sections for variable credit do not generate additional preps).  Each separate recreation activity course should be counted as 0.33 preps.
If a faculty teaches 2 sections of BL109 lab they have 0.5 prep.  If they teach two BL109 labs and one BL110 lab they earn 0.5 prep for each course, 1.0 prep total from these labs.
NOTE: for team-taught courses/labs adjust the # of preps similarly (for example if a 50:50 team taught course each faculty recieves 0.5 prep).  There should be no proration of preps for other reasons.</t>
        </r>
        <r>
          <rPr>
            <b/>
            <sz val="8"/>
            <color indexed="81"/>
            <rFont val="Tahoma"/>
            <family val="2"/>
          </rPr>
          <t xml:space="preserve">
</t>
        </r>
        <r>
          <rPr>
            <sz val="8"/>
            <color indexed="81"/>
            <rFont val="Tahoma"/>
            <family val="2"/>
          </rPr>
          <t xml:space="preserve">
</t>
        </r>
      </text>
    </comment>
    <comment ref="G9" authorId="2" shapeId="0">
      <text>
        <r>
          <rPr>
            <b/>
            <sz val="8"/>
            <color indexed="81"/>
            <rFont val="Tahoma"/>
            <family val="2"/>
          </rPr>
          <t xml:space="preserve">Comments::
</t>
        </r>
        <r>
          <rPr>
            <b/>
            <sz val="8"/>
            <color indexed="12"/>
            <rFont val="Tahoma"/>
            <family val="2"/>
          </rPr>
          <t>Default value 1.0 for undergraduate courses.</t>
        </r>
        <r>
          <rPr>
            <b/>
            <sz val="8"/>
            <color indexed="81"/>
            <rFont val="Tahoma"/>
            <family val="2"/>
          </rPr>
          <t xml:space="preserve">
</t>
        </r>
        <r>
          <rPr>
            <sz val="8"/>
            <color indexed="81"/>
            <rFont val="Tahoma"/>
            <family val="2"/>
          </rPr>
          <t xml:space="preserve">Graduate course multiplier is </t>
        </r>
        <r>
          <rPr>
            <b/>
            <sz val="8"/>
            <color indexed="10"/>
            <rFont val="Tahoma"/>
            <family val="2"/>
          </rPr>
          <t>1.333</t>
        </r>
        <r>
          <rPr>
            <sz val="8"/>
            <color indexed="81"/>
            <rFont val="Tahoma"/>
            <family val="2"/>
          </rPr>
          <t xml:space="preserve"> if a course is contains graduate students taught at the 500, 600 or higher level.  Enter </t>
        </r>
        <r>
          <rPr>
            <b/>
            <sz val="8"/>
            <color indexed="10"/>
            <rFont val="Tahoma"/>
            <family val="2"/>
          </rPr>
          <t>1.333</t>
        </r>
        <r>
          <rPr>
            <sz val="8"/>
            <color indexed="81"/>
            <rFont val="Tahoma"/>
            <family val="2"/>
          </rPr>
          <t xml:space="preserve"> in these cases.  Note the full 3 decimal places may not show in the display but the calculation will be correct
</t>
        </r>
        <r>
          <rPr>
            <sz val="8"/>
            <color indexed="12"/>
            <rFont val="Tahoma"/>
            <family val="2"/>
          </rPr>
          <t>See Section 11.3.1  of the Faculty Agreement</t>
        </r>
      </text>
    </comment>
    <comment ref="H9" authorId="2" shapeId="0">
      <text>
        <r>
          <rPr>
            <b/>
            <sz val="8"/>
            <color indexed="81"/>
            <rFont val="Tahoma"/>
            <family val="2"/>
          </rPr>
          <t xml:space="preserve">Comments:
Team-Taught factor: </t>
        </r>
        <r>
          <rPr>
            <sz val="8"/>
            <color indexed="81"/>
            <rFont val="Tahoma"/>
            <family val="2"/>
          </rPr>
          <t xml:space="preserve">- 
</t>
        </r>
        <r>
          <rPr>
            <sz val="8"/>
            <color indexed="12"/>
            <rFont val="Tahoma"/>
            <family val="2"/>
          </rPr>
          <t xml:space="preserve">DEFAULT VALUE 1.00
For accuracy please enter decimal numbers as the proper fraction.  For example enter the formula =1/3 rather than .33 for a one-third load.  This will reduce round-off errors.
PLEASE note in team teaching the other team members - use the extra space in column A after the classes are listed to make annotations </t>
        </r>
        <r>
          <rPr>
            <sz val="8"/>
            <color indexed="81"/>
            <rFont val="Tahoma"/>
            <family val="2"/>
          </rPr>
          <t xml:space="preserve">
</t>
        </r>
        <r>
          <rPr>
            <b/>
            <sz val="8"/>
            <color indexed="81"/>
            <rFont val="Tahoma"/>
            <family val="2"/>
          </rPr>
          <t xml:space="preserve">Section 11.8 </t>
        </r>
        <r>
          <rPr>
            <sz val="8"/>
            <color indexed="81"/>
            <rFont val="Tahoma"/>
            <family val="2"/>
          </rPr>
          <t xml:space="preserve">
Enter a decimal fraction from 0 to 1.000 based on percentage of course taught by this instructor.   For example a team-taught course with two faculty contributing equally enter 0.50, if this instructor teaches 1/3 of the class enter 0.333333333333333, or more simply =1/3.
Student credit hours (SCH) will be adjusted by this factor as well so that both faculty are attributed with a proportion of the total SCH
</t>
        </r>
        <r>
          <rPr>
            <b/>
            <sz val="8"/>
            <color indexed="81"/>
            <rFont val="Tahoma"/>
            <family val="2"/>
          </rPr>
          <t xml:space="preserve">
Confirm that the sum total of the team-taught factors for all instructors for the course adds to 1.00000</t>
        </r>
      </text>
    </comment>
    <comment ref="I9" authorId="2" shapeId="0">
      <text>
        <r>
          <rPr>
            <b/>
            <sz val="8"/>
            <color indexed="81"/>
            <rFont val="Tahoma"/>
            <family val="2"/>
          </rPr>
          <t xml:space="preserve">Comments:  
"Applies to independent study courses only as defined in the university catalog description" See Section 11.9
</t>
        </r>
        <r>
          <rPr>
            <b/>
            <sz val="8"/>
            <color indexed="12"/>
            <rFont val="Tahoma"/>
            <family val="2"/>
          </rPr>
          <t>Default value = 1</t>
        </r>
        <r>
          <rPr>
            <b/>
            <sz val="8"/>
            <color indexed="81"/>
            <rFont val="Tahoma"/>
            <family val="2"/>
          </rPr>
          <t xml:space="preserve">
Pro-rated factor: </t>
        </r>
        <r>
          <rPr>
            <sz val="8"/>
            <color indexed="81"/>
            <rFont val="Tahoma"/>
            <family val="2"/>
          </rPr>
          <t xml:space="preserve">- enter a decimal from 0 to 1.000 based on  enrollment less than 10.  A course with 3 students may be prorated as 3/10 or 0.300.
This column applies only to courses defined as independent study, research seminars, and directed topics classes typically numbered 290, 390 490. Confirm each course by the catalog entry.
SCH are not reduced based on this formula
</t>
        </r>
        <r>
          <rPr>
            <b/>
            <sz val="8"/>
            <color indexed="81"/>
            <rFont val="Tahoma"/>
            <family val="2"/>
          </rPr>
          <t xml:space="preserve">
</t>
        </r>
      </text>
    </comment>
    <comment ref="J9" authorId="2" shapeId="0">
      <text>
        <r>
          <rPr>
            <b/>
            <sz val="8"/>
            <color indexed="81"/>
            <rFont val="Tahoma"/>
            <family val="2"/>
          </rPr>
          <t xml:space="preserve">Comments::
Section 11.3.10.1
</t>
        </r>
        <r>
          <rPr>
            <sz val="8"/>
            <color indexed="81"/>
            <rFont val="Tahoma"/>
            <family val="2"/>
          </rPr>
          <t>The number of hours per student needed for the faculty member to prepare for the internship.  Enter the number of hours directly.
Based on a negotiated time between faculty teaching the course and the Dean.  Keep documentation with load reports.</t>
        </r>
      </text>
    </comment>
    <comment ref="K9" authorId="2" shapeId="0">
      <text>
        <r>
          <rPr>
            <b/>
            <sz val="8"/>
            <color indexed="81"/>
            <rFont val="Tahoma"/>
            <family val="2"/>
          </rPr>
          <t xml:space="preserve">Comments::
Section 11.3.10.1
</t>
        </r>
        <r>
          <rPr>
            <sz val="8"/>
            <color indexed="81"/>
            <rFont val="Tahoma"/>
            <family val="2"/>
          </rPr>
          <t>Hours of direct instruction associated with the internship/practicum.  Enter number of hours directly from agreement between faculty and dean.</t>
        </r>
      </text>
    </comment>
    <comment ref="L9" authorId="2" shapeId="0">
      <text>
        <r>
          <rPr>
            <b/>
            <sz val="8"/>
            <color indexed="81"/>
            <rFont val="Tahoma"/>
            <family val="2"/>
          </rPr>
          <t xml:space="preserve">Comments::
Section 11.3.10.1
</t>
        </r>
        <r>
          <rPr>
            <sz val="8"/>
            <color indexed="81"/>
            <rFont val="Tahoma"/>
            <family val="2"/>
          </rPr>
          <t>The number of hours needed by the faculty to evaluate the work of EACH student.  Enter the hours directly from the agreement between the faculty and the dean.</t>
        </r>
      </text>
    </comment>
    <comment ref="M9" authorId="2" shapeId="0">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Section 11.7.1 and 11.7.3</t>
        </r>
        <r>
          <rPr>
            <sz val="8"/>
            <color indexed="81"/>
            <rFont val="Tahoma"/>
            <family val="2"/>
          </rPr>
          <t xml:space="preserve">
</t>
        </r>
      </text>
    </comment>
    <comment ref="N9" authorId="2" shapeId="0">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 xml:space="preserve">Section 11.7.1 and 11.7.4
</t>
        </r>
        <r>
          <rPr>
            <sz val="8"/>
            <color indexed="81"/>
            <rFont val="Tahoma"/>
            <family val="2"/>
          </rPr>
          <t xml:space="preserve">
</t>
        </r>
      </text>
    </comment>
    <comment ref="O9" authorId="2" shapeId="0">
      <text>
        <r>
          <rPr>
            <b/>
            <sz val="8"/>
            <color indexed="81"/>
            <rFont val="Tahoma"/>
            <family val="2"/>
          </rPr>
          <t>Comments::
Calculated -</t>
        </r>
        <r>
          <rPr>
            <b/>
            <sz val="8"/>
            <color indexed="10"/>
            <rFont val="Tahoma"/>
            <family val="2"/>
          </rPr>
          <t xml:space="preserve"> DO NOT EDIT FORMULA</t>
        </r>
      </text>
    </comment>
    <comment ref="P9" authorId="2" shapeId="0">
      <text>
        <r>
          <rPr>
            <b/>
            <sz val="8"/>
            <color indexed="81"/>
            <rFont val="Tahoma"/>
            <family val="2"/>
          </rPr>
          <t>Grey Fields are Calculated  -</t>
        </r>
        <r>
          <rPr>
            <b/>
            <sz val="8"/>
            <color indexed="10"/>
            <rFont val="Tahoma"/>
            <family val="2"/>
          </rPr>
          <t xml:space="preserve"> DO NOT EDIT FORMULA</t>
        </r>
        <r>
          <rPr>
            <b/>
            <sz val="8"/>
            <color indexed="81"/>
            <rFont val="Tahoma"/>
            <family val="2"/>
          </rPr>
          <t xml:space="preserve">
</t>
        </r>
      </text>
    </comment>
    <comment ref="Q9" authorId="3" shapeId="0">
      <text>
        <r>
          <rPr>
            <b/>
            <sz val="8"/>
            <color indexed="81"/>
            <rFont val="Tahoma"/>
            <family val="2"/>
          </rPr>
          <t xml:space="preserve">Comment:
COMPENSATED FACULTY CONTRACT HOURS </t>
        </r>
        <r>
          <rPr>
            <sz val="8"/>
            <color indexed="81"/>
            <rFont val="Tahoma"/>
            <family val="2"/>
          </rPr>
          <t xml:space="preserve">Column “Q” is generally equal to Faculty Contract Hours in Column "O".  Column “O” will be less than “Q” when the instructor has waived compensation for the  assignment or for assignments which are compensated through a stipend.  Enter the compensated portion of the load for each course or assignment in “Q”.  If full compensation is waived, or the assignment was compensated through a stipend, enter zero (0).  Attach a signed Load Report and Compensation Agreement Form.
BASE your calculation of any OVERLOAD PAY on the final column "Comp. Faculty Hours".
In Summer Session courses Faculty may wish to waive full compensation (i.e. to teach a course on a prorated basis up to the maximum allowed summer contract hour load).  However the load generated from the courses cannot be prorated (see Section 11.3.1), only the compensation.  At the time of this memo (Jan 2012) summer courses were prorated for compensation on the basis of 7 students.  
For example, a 3 credit course with only two students would be listed normally for all columns except Q.  Column Q would show 3 compensated hours if 7 or more students are enrolled, or IF THE FACULTY AGREED TO PRORATE, then column Q would be 3*2/7 or two-sevenths of the three credits.  IF ALL COMPENSATION was waived, enter zero (0).
</t>
        </r>
      </text>
    </comment>
    <comment ref="Q10" authorId="3" shapeId="0">
      <text>
        <r>
          <rPr>
            <b/>
            <sz val="8"/>
            <color indexed="81"/>
            <rFont val="Tahoma"/>
            <family val="2"/>
          </rPr>
          <t xml:space="preserve">Comment:  </t>
        </r>
        <r>
          <rPr>
            <sz val="8"/>
            <color indexed="81"/>
            <rFont val="Tahoma"/>
            <family val="2"/>
          </rPr>
          <t>Since compensation is generally not waived the default formula sets column Q equal to colum O.  Cell Q10 would be "=O10"  OVERWRITE the contents of this cell as indicated on the signed Load Report and Compensation Agreemnt</t>
        </r>
        <r>
          <rPr>
            <sz val="8"/>
            <color indexed="81"/>
            <rFont val="Tahoma"/>
            <family val="2"/>
          </rPr>
          <t xml:space="preserve">
</t>
        </r>
      </text>
    </comment>
    <comment ref="A29" authorId="2" shapeId="0">
      <text>
        <r>
          <rPr>
            <b/>
            <sz val="8"/>
            <color indexed="81"/>
            <rFont val="Tahoma"/>
            <family val="2"/>
          </rPr>
          <t>Comments::
Subtotals calculate automatically, do not edit formulas</t>
        </r>
      </text>
    </comment>
    <comment ref="A31" authorId="2" shapeId="0">
      <text>
        <r>
          <rPr>
            <b/>
            <sz val="8"/>
            <color indexed="81"/>
            <rFont val="Tahoma"/>
            <family val="2"/>
          </rPr>
          <t xml:space="preserve">Comments: Release Time Appointments -
</t>
        </r>
        <r>
          <rPr>
            <sz val="8"/>
            <color indexed="81"/>
            <rFont val="Tahoma"/>
            <family val="2"/>
          </rPr>
          <t xml:space="preserve">List school chairs, activities that generate stipends, discretionary or grant based release time (those not defined by the contract).  
Attach the Faculty Workload Adjustment for Special Assignment form and/or the Load Report and Compensation Agreement as necessary
Activities that are compensated through a direct stipend are STILL converted to load for the purpose of Column "O", but must be entered with a "0" (zero) in Column "Q" </t>
        </r>
      </text>
    </comment>
    <comment ref="O32" authorId="0" shapeId="0">
      <text>
        <r>
          <rPr>
            <b/>
            <sz val="9"/>
            <color indexed="81"/>
            <rFont val="Tahoma"/>
            <family val="2"/>
          </rPr>
          <t xml:space="preserve">Comment: </t>
        </r>
        <r>
          <rPr>
            <sz val="9"/>
            <color indexed="81"/>
            <rFont val="Tahoma"/>
            <family val="2"/>
          </rPr>
          <t xml:space="preserve"> Enter the contract hour load generated, granted, or attributed to this apppoinment</t>
        </r>
        <r>
          <rPr>
            <sz val="9"/>
            <color indexed="81"/>
            <rFont val="Tahoma"/>
            <family val="2"/>
          </rPr>
          <t xml:space="preserve">
</t>
        </r>
      </text>
    </comment>
    <comment ref="Q32" authorId="0" shapeId="0">
      <text>
        <r>
          <rPr>
            <sz val="9"/>
            <color indexed="81"/>
            <rFont val="Tahoma"/>
            <family val="2"/>
          </rPr>
          <t>For 2012-2013, school chairs will receive both a "release time assignment"  and an "extra compensation assignment (stipend)".  Both assignments are entered on the Faculty Workload Adjustment form, and on the Faculty Load Report and the description of duties should be attached.
The Contract Hours for the Release Time Assignment (SCHOOL CHAIR) = 3 hours.  Enter this on the load report in the section for "Release Time appointments", and enter the assignment as "School Chair"   In the column for "Faculty Contract Hours" enter 3.  In the column for "Compensated Faculty Hours" also enter 3.  
The Contract Hours for the Extra Compensation Assignment (CHAIR STIPEND) = 3 hours.  Enter this on the load report in the section for "Release Time Assignments", and enter the assignment as "Chair Stipend"  In the column for "Faculty Contract Hours" enter 3.  In the column for "Compensated Faculty Hours" enter ZERO (you must delete the existing value and enter 0)  Note: This assignment is compensated by the stipend, not included with the normal load and/or overload.  BASE your calculation of any OVERLOAD PAY on the final column "Comp. Faculty Hours".
Based on 2012-2013 rates, the stipend amount would be entered on the Workload Adjustment Form as  "$872 per hour. Total compensation will be $2,616.00."
This amount can be payed to the faculty member using a standard payroll authorization.</t>
        </r>
      </text>
    </comment>
    <comment ref="O38" authorId="2" shapeId="0">
      <text>
        <r>
          <rPr>
            <b/>
            <sz val="8"/>
            <color indexed="81"/>
            <rFont val="Tahoma"/>
            <family val="2"/>
          </rPr>
          <t xml:space="preserve">Comments:
THIS NUMBER WILL BE TRANSFERED TO THE SEMESTER SUMMARY SHEET 
</t>
        </r>
      </text>
    </comment>
    <comment ref="P38" authorId="2" shapeId="0">
      <text>
        <r>
          <rPr>
            <b/>
            <sz val="8"/>
            <color indexed="81"/>
            <rFont val="Tahoma"/>
            <family val="2"/>
          </rPr>
          <t>Comments::
Transferred to the semester summary sheet</t>
        </r>
      </text>
    </comment>
    <comment ref="O41" authorId="0" shapeId="0">
      <text>
        <r>
          <rPr>
            <b/>
            <sz val="9"/>
            <color indexed="81"/>
            <rFont val="Tahoma"/>
            <family val="2"/>
          </rPr>
          <t xml:space="preserve">Comments: </t>
        </r>
        <r>
          <rPr>
            <sz val="9"/>
            <color indexed="81"/>
            <rFont val="Tahoma"/>
            <family val="2"/>
          </rPr>
          <t xml:space="preserve">Enter the value from the Fall load Report to generate a total for the year.  If this is a fall load sheet you can ignore this section.  Thanks Laura for the good idea.
</t>
        </r>
      </text>
    </comment>
  </commentList>
</comments>
</file>

<file path=xl/comments31.xml><?xml version="1.0" encoding="utf-8"?>
<comments xmlns="http://schemas.openxmlformats.org/spreadsheetml/2006/main">
  <authors>
    <author>dmyton</author>
    <author>Directions:</author>
    <author>Comments:</author>
    <author>david myton</author>
  </authors>
  <commentList>
    <comment ref="C2" authorId="0" shapeId="0">
      <text>
        <r>
          <rPr>
            <b/>
            <sz val="8"/>
            <color indexed="81"/>
            <rFont val="Tahoma"/>
            <family val="2"/>
          </rPr>
          <t>info:</t>
        </r>
        <r>
          <rPr>
            <sz val="8"/>
            <color indexed="81"/>
            <rFont val="Tahoma"/>
            <family val="2"/>
          </rPr>
          <t xml:space="preserve">
enter the faculty or adjunct name  in Cell C2 - Some find it helpful to Rename the TAB to match the faculty/adjunct name as well.
Since the SUMMARY sheet draws the name from Cell C2, it is necessary to type the name into C2 - it will run across the others columns as needed</t>
        </r>
      </text>
    </comment>
    <comment ref="C3" authorId="0" shapeId="0">
      <text>
        <r>
          <rPr>
            <b/>
            <sz val="8"/>
            <color indexed="81"/>
            <rFont val="Tahoma"/>
            <family val="2"/>
          </rPr>
          <t>info:</t>
        </r>
        <r>
          <rPr>
            <sz val="8"/>
            <color indexed="81"/>
            <rFont val="Tahoma"/>
            <family val="2"/>
          </rPr>
          <t xml:space="preserve">
Enter the college name starting in box C3</t>
        </r>
      </text>
    </comment>
    <comment ref="C4" authorId="0" shapeId="0">
      <text>
        <r>
          <rPr>
            <b/>
            <sz val="8"/>
            <color indexed="81"/>
            <rFont val="Tahoma"/>
            <family val="2"/>
          </rPr>
          <t>info:</t>
        </r>
        <r>
          <rPr>
            <sz val="8"/>
            <color indexed="81"/>
            <rFont val="Tahoma"/>
            <family val="2"/>
          </rPr>
          <t xml:space="preserve">
Enter the department starting in box C4
</t>
        </r>
      </text>
    </comment>
    <comment ref="C5" authorId="0" shapeId="0">
      <text>
        <r>
          <rPr>
            <b/>
            <sz val="8"/>
            <color indexed="81"/>
            <rFont val="Tahoma"/>
            <family val="2"/>
          </rPr>
          <t>info:</t>
        </r>
        <r>
          <rPr>
            <sz val="8"/>
            <color indexed="81"/>
            <rFont val="Tahoma"/>
            <family val="2"/>
          </rPr>
          <t xml:space="preserve">
Enter the Semester starting in box C5
</t>
        </r>
      </text>
    </comment>
    <comment ref="C6" authorId="0" shapeId="0">
      <text>
        <r>
          <rPr>
            <b/>
            <sz val="8"/>
            <color indexed="81"/>
            <rFont val="Tahoma"/>
            <family val="2"/>
          </rPr>
          <t>info:</t>
        </r>
        <r>
          <rPr>
            <sz val="8"/>
            <color indexed="81"/>
            <rFont val="Tahoma"/>
            <family val="2"/>
          </rPr>
          <t xml:space="preserve">
Cell C6
Enter "Faculty" for faculty 
Enter "Adjunct" for adjuncts
Enter "Dean" for dean-type administrators 
Since the SUMMARY sheet draws the status indicator from this field it is important that it be typed as indicated
</t>
        </r>
      </text>
    </comment>
    <comment ref="C8" authorId="1" shapeId="0">
      <text>
        <r>
          <rPr>
            <sz val="8"/>
            <color indexed="81"/>
            <rFont val="Tahoma"/>
            <family val="2"/>
          </rPr>
          <t>Directions::
Enter EITHER in the columns for Classes OR for the Columns J-K-L labeled Intern/Practicum but NOT BOTH
The entries for 'classes' must match the catalog entry listing hours for lecture and lab.  Enter the values as listed in the catalog or most recent approved curriculum change documents.
Note: Deans have requested that Lecture and Labs be listed as separate line items.  Example: Line 3 (BIOL 107) should be listed as two separate line items if the instructor is infact teaching both lecture and a lab section.  This should match how these courses are listed in banner.</t>
        </r>
      </text>
    </comment>
    <comment ref="L8" authorId="1" shapeId="0">
      <text>
        <r>
          <rPr>
            <b/>
            <sz val="8"/>
            <color indexed="81"/>
            <rFont val="Tahoma"/>
            <family val="2"/>
          </rPr>
          <t>Directions::</t>
        </r>
        <r>
          <rPr>
            <sz val="8"/>
            <color indexed="81"/>
            <rFont val="Tahoma"/>
            <family val="2"/>
          </rPr>
          <t xml:space="preserve">
Enter</t>
        </r>
        <r>
          <rPr>
            <sz val="8"/>
            <color indexed="10"/>
            <rFont val="Tahoma"/>
            <family val="2"/>
          </rPr>
          <t xml:space="preserve"> EITHER </t>
        </r>
        <r>
          <rPr>
            <sz val="8"/>
            <color indexed="81"/>
            <rFont val="Tahoma"/>
            <family val="2"/>
          </rPr>
          <t xml:space="preserve">in the columns for Classes OR for the Columns labeled Intern/Practicum. 
</t>
        </r>
        <r>
          <rPr>
            <sz val="8"/>
            <color indexed="10"/>
            <rFont val="Tahoma"/>
            <family val="2"/>
          </rPr>
          <t>NOT BOTH
Preparation/Placement time, evaluation time, and class time will be determined for the course, not for the instructor assigned the course.  The immediate supervisor will consult with faculty members qualified to teach each course to determine the time factors for the course.</t>
        </r>
      </text>
    </comment>
    <comment ref="A9" authorId="0" shapeId="0">
      <text>
        <r>
          <rPr>
            <sz val="8"/>
            <color indexed="81"/>
            <rFont val="Tahoma"/>
            <family val="2"/>
          </rPr>
          <t>Directions:
Enter teaching and release assignments that are contract-driven.  Note: Deans have requested that Lectures and separate sections of lectures as well as labs be listed separately (see sample).  This will mimic the way courses are entered into Banner and Anchor Access and will assist in tracking which professors are teaching courses more effectively.
Entering the catalog text 
e.g. BIOL131 (3,3) 4
helps with confirming the entries for columns B-C-D when reviewing the report
Enter   No calculations are performed on the cells in this column.</t>
        </r>
      </text>
    </comment>
    <comment ref="B9" authorId="2" shapeId="0">
      <text>
        <r>
          <rPr>
            <b/>
            <sz val="8"/>
            <color indexed="81"/>
            <rFont val="Tahoma"/>
            <family val="2"/>
          </rPr>
          <t>Comments::
Section 11.3.1 Lecture Hrs</t>
        </r>
        <r>
          <rPr>
            <b/>
            <sz val="8"/>
            <color indexed="10"/>
            <rFont val="Tahoma"/>
            <family val="2"/>
          </rPr>
          <t xml:space="preserve"> - enter values from the catalog description</t>
        </r>
        <r>
          <rPr>
            <sz val="8"/>
            <color indexed="81"/>
            <rFont val="Tahoma"/>
            <family val="2"/>
          </rPr>
          <t xml:space="preserve">  or other contract driven assignments (lab coordinator, Athletic Trainer, ect)
</t>
        </r>
        <r>
          <rPr>
            <b/>
            <sz val="8"/>
            <color indexed="81"/>
            <rFont val="Tahoma"/>
            <family val="2"/>
          </rPr>
          <t>Enter values for this column only if the entry is a lecture course or contract driven assignment</t>
        </r>
        <r>
          <rPr>
            <sz val="8"/>
            <color indexed="81"/>
            <rFont val="Tahoma"/>
            <family val="2"/>
          </rPr>
          <t xml:space="preserve">
Lectures and labs may be entered separately or together - see SAMPLE for examples of this
CH116 Gen Chem II (3,3) 4 
- this course has 3 lecture hours per week during the entire semester.  Enter 3 in this example if the instructor is only teaching the lecture, enter 4 if they are teaching the lecture and its ONLY lab and where the enrollments in each are identical.   Enter the lecture and lab sections </t>
        </r>
        <r>
          <rPr>
            <b/>
            <sz val="8"/>
            <color indexed="81"/>
            <rFont val="Tahoma"/>
            <family val="2"/>
          </rPr>
          <t>separately</t>
        </r>
        <r>
          <rPr>
            <sz val="8"/>
            <color indexed="81"/>
            <rFont val="Tahoma"/>
            <family val="2"/>
          </rPr>
          <t xml:space="preserve"> when more than one lab section are assigned since their enrollments may differ by section.
Load cannot be prorated based on the definition from 11.3.1, and maximum loads are capped at 18 contract hours per semester and 32 contract hours for the academic year based on 11.3.2 
Summer load limits are capped at 1.34 credits per week of instruction in 7.4.2 (e.g. a 4-credit course must be distributed across at least a 3-week instructional period to fall below the cap 4/3=1.333)
</t>
        </r>
      </text>
    </comment>
    <comment ref="C9" authorId="2" shapeId="0">
      <text>
        <r>
          <rPr>
            <b/>
            <sz val="8"/>
            <color indexed="81"/>
            <rFont val="Tahoma"/>
            <family val="2"/>
          </rPr>
          <t xml:space="preserve">Comments::
Lab hrs - </t>
        </r>
        <r>
          <rPr>
            <b/>
            <sz val="8"/>
            <color indexed="10"/>
            <rFont val="Tahoma"/>
            <family val="2"/>
          </rPr>
          <t>enter values based on catalog description for the number of hours in lab per week</t>
        </r>
        <r>
          <rPr>
            <sz val="8"/>
            <color indexed="81"/>
            <rFont val="Tahoma"/>
            <family val="2"/>
          </rPr>
          <t xml:space="preserve"> 
CH116 Gen Chem II (3,3) 4 - this course meets in lab for  3 lab.  </t>
        </r>
        <r>
          <rPr>
            <sz val="8"/>
            <color indexed="12"/>
            <rFont val="Tahoma"/>
            <family val="2"/>
          </rPr>
          <t>The 2/3 conversion is handled late</t>
        </r>
        <r>
          <rPr>
            <sz val="8"/>
            <color indexed="81"/>
            <rFont val="Tahoma"/>
            <family val="2"/>
          </rPr>
          <t xml:space="preserve">r - enter catalog/curriculum-approved number of lab hours each week.  Enter 3 in this example. 
</t>
        </r>
        <r>
          <rPr>
            <b/>
            <sz val="8"/>
            <color indexed="81"/>
            <rFont val="Tahoma"/>
            <family val="2"/>
          </rPr>
          <t>Enter in this column only if the entry is a laboratory course</t>
        </r>
        <r>
          <rPr>
            <sz val="8"/>
            <color indexed="81"/>
            <rFont val="Tahoma"/>
            <family val="2"/>
          </rPr>
          <t xml:space="preserve">
</t>
        </r>
        <r>
          <rPr>
            <b/>
            <sz val="8"/>
            <color indexed="12"/>
            <rFont val="Tahoma"/>
            <family val="2"/>
          </rPr>
          <t>Section 11.3.1</t>
        </r>
        <r>
          <rPr>
            <b/>
            <sz val="8"/>
            <color indexed="81"/>
            <rFont val="Tahoma"/>
            <family val="2"/>
          </rPr>
          <t xml:space="preserve">
</t>
        </r>
        <r>
          <rPr>
            <sz val="8"/>
            <color indexed="81"/>
            <rFont val="Tahoma"/>
            <family val="2"/>
          </rPr>
          <t>Note: 3 hrs in lab = 2 faculty contract hours and 2 hrs in lab = 1.33 faculty contract hours.  This scaling factor is used in calculating the Facutly contract hours.  
Note that in either case the lab counts 1 hour for student credit hour productionsince the catalog indicated this is a 4 credit course, and three of the credits are in lecture.  Thus there is one SCH generated per student per lab in this case.</t>
        </r>
      </text>
    </comment>
    <comment ref="D9" authorId="2" shapeId="0">
      <text>
        <r>
          <rPr>
            <b/>
            <sz val="8"/>
            <color indexed="81"/>
            <rFont val="Tahoma"/>
            <family val="2"/>
          </rPr>
          <t xml:space="preserve">Comments::
Credit Hours - </t>
        </r>
        <r>
          <rPr>
            <sz val="8"/>
            <color indexed="81"/>
            <rFont val="Tahoma"/>
            <family val="2"/>
          </rPr>
          <t xml:space="preserve">  This is the number of credit hours the student registers for based on the catalog description.  This number is used to calculate SCH.   For independent study, internships and practicum: the number of credits is still the number of credits the student registers in, irrespective of the faculty load.    Do not make an entry for contract defined tasks like Lab coordinator and athletic training since they do not contribute to student SCH
For example  CH116 Gen Chem II (3,3) 4 - the student enrolls in a 4 credit class - 3 credits from lecture 1 credit from lab.  ENTER 3 for a lecture  OR 1 for a lab based on this example.
</t>
        </r>
        <r>
          <rPr>
            <b/>
            <sz val="8"/>
            <color indexed="81"/>
            <rFont val="Tahoma"/>
            <family val="2"/>
          </rPr>
          <t xml:space="preserve">If the lecture and a single section of lab are listed together the credits may be combined and the SCH column could indicate 4.  </t>
        </r>
        <r>
          <rPr>
            <sz val="8"/>
            <color indexed="81"/>
            <rFont val="Tahoma"/>
            <family val="2"/>
          </rPr>
          <t xml:space="preserve">For a practicum/internship enter the number of credits the student will recieve/register for to take the course.
</t>
        </r>
      </text>
    </comment>
    <comment ref="E9" authorId="0" shapeId="0">
      <text>
        <r>
          <rPr>
            <b/>
            <sz val="8"/>
            <color indexed="81"/>
            <rFont val="Tahoma"/>
            <family val="2"/>
          </rPr>
          <t>Comment:</t>
        </r>
        <r>
          <rPr>
            <sz val="8"/>
            <color indexed="81"/>
            <rFont val="Tahoma"/>
            <family val="2"/>
          </rPr>
          <t xml:space="preserve">
Use the official enrollment for the semester set at the add/drop deadline</t>
        </r>
      </text>
    </comment>
    <comment ref="F9" authorId="2" shapeId="0">
      <text>
        <r>
          <rPr>
            <sz val="8"/>
            <color indexed="81"/>
            <rFont val="Tahoma"/>
            <family val="2"/>
          </rPr>
          <t>Comments: 
Preps - 
Enter as per Section 11.3.7 and 11.3.10.1.  Each full lecture course counts as 1 prep,  0.5 prep is credited for each separate lab title.   Internships/Practicum are 0.5 prep per course (multiple sections for variable credit do not generate additional preps).  Each separate recreation activity course should be counted as 0.33 preps.
If a faculty teaches 2 sections of BL109 lab they have 0.5 prep.  If they teach two BL109 labs and one BL110 lab they earn 0.5 prep for each course, 1.0 prep total from these labs.
NOTE: for team-taught courses/labs adjust the # of preps similarly (for example if a 50:50 team taught course each faculty recieves 0.5 prep).  There should be no proration of preps for other reasons.</t>
        </r>
        <r>
          <rPr>
            <b/>
            <sz val="8"/>
            <color indexed="81"/>
            <rFont val="Tahoma"/>
            <family val="2"/>
          </rPr>
          <t xml:space="preserve">
</t>
        </r>
        <r>
          <rPr>
            <sz val="8"/>
            <color indexed="81"/>
            <rFont val="Tahoma"/>
            <family val="2"/>
          </rPr>
          <t xml:space="preserve">
</t>
        </r>
      </text>
    </comment>
    <comment ref="G9" authorId="2" shapeId="0">
      <text>
        <r>
          <rPr>
            <b/>
            <sz val="8"/>
            <color indexed="81"/>
            <rFont val="Tahoma"/>
            <family val="2"/>
          </rPr>
          <t xml:space="preserve">Comments::
</t>
        </r>
        <r>
          <rPr>
            <b/>
            <sz val="8"/>
            <color indexed="12"/>
            <rFont val="Tahoma"/>
            <family val="2"/>
          </rPr>
          <t>Default value 1.0 for undergraduate courses.</t>
        </r>
        <r>
          <rPr>
            <b/>
            <sz val="8"/>
            <color indexed="81"/>
            <rFont val="Tahoma"/>
            <family val="2"/>
          </rPr>
          <t xml:space="preserve">
</t>
        </r>
        <r>
          <rPr>
            <sz val="8"/>
            <color indexed="81"/>
            <rFont val="Tahoma"/>
            <family val="2"/>
          </rPr>
          <t xml:space="preserve">Graduate course multiplier is </t>
        </r>
        <r>
          <rPr>
            <b/>
            <sz val="8"/>
            <color indexed="10"/>
            <rFont val="Tahoma"/>
            <family val="2"/>
          </rPr>
          <t>1.333</t>
        </r>
        <r>
          <rPr>
            <sz val="8"/>
            <color indexed="81"/>
            <rFont val="Tahoma"/>
            <family val="2"/>
          </rPr>
          <t xml:space="preserve"> if a course is contains graduate students taught at the 500, 600 or higher level.  Enter </t>
        </r>
        <r>
          <rPr>
            <b/>
            <sz val="8"/>
            <color indexed="10"/>
            <rFont val="Tahoma"/>
            <family val="2"/>
          </rPr>
          <t>1.333</t>
        </r>
        <r>
          <rPr>
            <sz val="8"/>
            <color indexed="81"/>
            <rFont val="Tahoma"/>
            <family val="2"/>
          </rPr>
          <t xml:space="preserve"> in these cases.  Note the full 3 decimal places may not show in the display but the calculation will be correct
</t>
        </r>
        <r>
          <rPr>
            <sz val="8"/>
            <color indexed="12"/>
            <rFont val="Tahoma"/>
            <family val="2"/>
          </rPr>
          <t>See Section 11.3.1  of the Faculty Agreement</t>
        </r>
      </text>
    </comment>
    <comment ref="H9" authorId="2" shapeId="0">
      <text>
        <r>
          <rPr>
            <b/>
            <sz val="8"/>
            <color indexed="81"/>
            <rFont val="Tahoma"/>
            <family val="2"/>
          </rPr>
          <t xml:space="preserve">Comments:
Team-Taught factor: </t>
        </r>
        <r>
          <rPr>
            <sz val="8"/>
            <color indexed="81"/>
            <rFont val="Tahoma"/>
            <family val="2"/>
          </rPr>
          <t xml:space="preserve">- 
</t>
        </r>
        <r>
          <rPr>
            <sz val="8"/>
            <color indexed="12"/>
            <rFont val="Tahoma"/>
            <family val="2"/>
          </rPr>
          <t xml:space="preserve">DEFAULT VALUE 1.00
For accuracy please enter decimal numbers as the proper fraction.  For example enter the formula =1/3 rather than .33 for a one-third load.  This will reduce round-off errors.
PLEASE note in team teaching the other team members - use the extra space in column A after the classes are listed to make annotations </t>
        </r>
        <r>
          <rPr>
            <sz val="8"/>
            <color indexed="81"/>
            <rFont val="Tahoma"/>
            <family val="2"/>
          </rPr>
          <t xml:space="preserve">
</t>
        </r>
        <r>
          <rPr>
            <b/>
            <sz val="8"/>
            <color indexed="81"/>
            <rFont val="Tahoma"/>
            <family val="2"/>
          </rPr>
          <t xml:space="preserve">Section 11.8 </t>
        </r>
        <r>
          <rPr>
            <sz val="8"/>
            <color indexed="81"/>
            <rFont val="Tahoma"/>
            <family val="2"/>
          </rPr>
          <t xml:space="preserve">
Enter a decimal fraction from 0 to 1.000 based on percentage of course taught by this instructor.   For example a team-taught course with two faculty contributing equally enter 0.50, if this instructor teaches 1/3 of the class enter 0.333333333333333, or more simply =1/3.
Student credit hours (SCH) will be adjusted by this factor as well so that both faculty are attributed with a proportion of the total SCH
</t>
        </r>
        <r>
          <rPr>
            <b/>
            <sz val="8"/>
            <color indexed="81"/>
            <rFont val="Tahoma"/>
            <family val="2"/>
          </rPr>
          <t xml:space="preserve">
Confirm that the sum total of the team-taught factors for all instructors for the course adds to 1.00000</t>
        </r>
      </text>
    </comment>
    <comment ref="I9" authorId="2" shapeId="0">
      <text>
        <r>
          <rPr>
            <b/>
            <sz val="8"/>
            <color indexed="81"/>
            <rFont val="Tahoma"/>
            <family val="2"/>
          </rPr>
          <t xml:space="preserve">Comments:  
"Applies to independent study courses only as defined in the university catalog description" See Section 11.9
</t>
        </r>
        <r>
          <rPr>
            <b/>
            <sz val="8"/>
            <color indexed="12"/>
            <rFont val="Tahoma"/>
            <family val="2"/>
          </rPr>
          <t>Default value = 1</t>
        </r>
        <r>
          <rPr>
            <b/>
            <sz val="8"/>
            <color indexed="81"/>
            <rFont val="Tahoma"/>
            <family val="2"/>
          </rPr>
          <t xml:space="preserve">
Pro-rated factor: </t>
        </r>
        <r>
          <rPr>
            <sz val="8"/>
            <color indexed="81"/>
            <rFont val="Tahoma"/>
            <family val="2"/>
          </rPr>
          <t xml:space="preserve">- enter a decimal from 0 to 1.000 based on  enrollment less than 10.  A course with 3 students may be prorated as 3/10 or 0.300.
This column applies only to courses defined as independent study, research seminars, and directed topics classes typically numbered 290, 390 490. Confirm each course by the catalog entry.
SCH are not reduced based on this formula
</t>
        </r>
        <r>
          <rPr>
            <b/>
            <sz val="8"/>
            <color indexed="81"/>
            <rFont val="Tahoma"/>
            <family val="2"/>
          </rPr>
          <t xml:space="preserve">
</t>
        </r>
      </text>
    </comment>
    <comment ref="J9" authorId="2" shapeId="0">
      <text>
        <r>
          <rPr>
            <b/>
            <sz val="8"/>
            <color indexed="81"/>
            <rFont val="Tahoma"/>
            <family val="2"/>
          </rPr>
          <t xml:space="preserve">Comments::
Section 11.3.10.1
</t>
        </r>
        <r>
          <rPr>
            <sz val="8"/>
            <color indexed="81"/>
            <rFont val="Tahoma"/>
            <family val="2"/>
          </rPr>
          <t>The number of hours per student needed for the faculty member to prepare for the internship.  Enter the number of hours directly.
Based on a negotiated time between faculty teaching the course and the Dean.  Keep documentation with load reports.</t>
        </r>
      </text>
    </comment>
    <comment ref="K9" authorId="2" shapeId="0">
      <text>
        <r>
          <rPr>
            <b/>
            <sz val="8"/>
            <color indexed="81"/>
            <rFont val="Tahoma"/>
            <family val="2"/>
          </rPr>
          <t xml:space="preserve">Comments::
Section 11.3.10.1
</t>
        </r>
        <r>
          <rPr>
            <sz val="8"/>
            <color indexed="81"/>
            <rFont val="Tahoma"/>
            <family val="2"/>
          </rPr>
          <t>Hours of direct instruction associated with the internship/practicum.  Enter number of hours directly from agreement between faculty and dean.</t>
        </r>
      </text>
    </comment>
    <comment ref="L9" authorId="2" shapeId="0">
      <text>
        <r>
          <rPr>
            <b/>
            <sz val="8"/>
            <color indexed="81"/>
            <rFont val="Tahoma"/>
            <family val="2"/>
          </rPr>
          <t xml:space="preserve">Comments::
Section 11.3.10.1
</t>
        </r>
        <r>
          <rPr>
            <sz val="8"/>
            <color indexed="81"/>
            <rFont val="Tahoma"/>
            <family val="2"/>
          </rPr>
          <t>The number of hours needed by the faculty to evaluate the work of EACH student.  Enter the hours directly from the agreement between the faculty and the dean.</t>
        </r>
      </text>
    </comment>
    <comment ref="M9" authorId="2" shapeId="0">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Section 11.7.1 and 11.7.3</t>
        </r>
        <r>
          <rPr>
            <sz val="8"/>
            <color indexed="81"/>
            <rFont val="Tahoma"/>
            <family val="2"/>
          </rPr>
          <t xml:space="preserve">
</t>
        </r>
      </text>
    </comment>
    <comment ref="N9" authorId="2" shapeId="0">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 xml:space="preserve">Section 11.7.1 and 11.7.4
</t>
        </r>
        <r>
          <rPr>
            <sz val="8"/>
            <color indexed="81"/>
            <rFont val="Tahoma"/>
            <family val="2"/>
          </rPr>
          <t xml:space="preserve">
</t>
        </r>
      </text>
    </comment>
    <comment ref="O9" authorId="2" shapeId="0">
      <text>
        <r>
          <rPr>
            <b/>
            <sz val="8"/>
            <color indexed="81"/>
            <rFont val="Tahoma"/>
            <family val="2"/>
          </rPr>
          <t>Comments::
Calculated -</t>
        </r>
        <r>
          <rPr>
            <b/>
            <sz val="8"/>
            <color indexed="10"/>
            <rFont val="Tahoma"/>
            <family val="2"/>
          </rPr>
          <t xml:space="preserve"> DO NOT EDIT FORMULA</t>
        </r>
      </text>
    </comment>
    <comment ref="P9" authorId="2" shapeId="0">
      <text>
        <r>
          <rPr>
            <b/>
            <sz val="8"/>
            <color indexed="81"/>
            <rFont val="Tahoma"/>
            <family val="2"/>
          </rPr>
          <t>Grey Fields are Calculated  -</t>
        </r>
        <r>
          <rPr>
            <b/>
            <sz val="8"/>
            <color indexed="10"/>
            <rFont val="Tahoma"/>
            <family val="2"/>
          </rPr>
          <t xml:space="preserve"> DO NOT EDIT FORMULA</t>
        </r>
        <r>
          <rPr>
            <b/>
            <sz val="8"/>
            <color indexed="81"/>
            <rFont val="Tahoma"/>
            <family val="2"/>
          </rPr>
          <t xml:space="preserve">
</t>
        </r>
      </text>
    </comment>
    <comment ref="Q9" authorId="3" shapeId="0">
      <text>
        <r>
          <rPr>
            <b/>
            <sz val="8"/>
            <color indexed="81"/>
            <rFont val="Tahoma"/>
            <family val="2"/>
          </rPr>
          <t xml:space="preserve">Comment:
COMPENSATED FACULTY CONTRACT HOURS </t>
        </r>
        <r>
          <rPr>
            <sz val="8"/>
            <color indexed="81"/>
            <rFont val="Tahoma"/>
            <family val="2"/>
          </rPr>
          <t xml:space="preserve">Column “Q” is generally equal to Faculty Contract Hours in Column "O".  Column “O” will be less than “Q” when the instructor has waived compensation for the  assignment or for assignments which are compensated through a stipend.  Enter the compensated portion of the load for each course or assignment in “Q”.  If full compensation is waived, or the assignment was compensated through a stipend, enter zero (0).  Attach a signed Load Report and Compensation Agreement Form.
BASE your calculation of any OVERLOAD PAY on the final column "Comp. Faculty Hours".
In Summer Session courses Faculty may wish to waive full compensation (i.e. to teach a course on a prorated basis up to the maximum allowed summer contract hour load).  However the load generated from the courses cannot be prorated (see Section 11.3.1), only the compensation.  At the time of this memo (Jan 2012) summer courses were prorated for compensation on the basis of 7 students.  
For example, a 3 credit course with only two students would be listed normally for all columns except Q.  Column Q would show 3 compensated hours if 7 or more students are enrolled, or IF THE FACULTY AGREED TO PRORATE, then column Q would be 3*2/7 or two-sevenths of the three credits.  IF ALL COMPENSATION was waived, enter zero (0).
</t>
        </r>
      </text>
    </comment>
    <comment ref="Q10" authorId="3" shapeId="0">
      <text>
        <r>
          <rPr>
            <b/>
            <sz val="8"/>
            <color indexed="81"/>
            <rFont val="Tahoma"/>
            <family val="2"/>
          </rPr>
          <t xml:space="preserve">Comment:  </t>
        </r>
        <r>
          <rPr>
            <sz val="8"/>
            <color indexed="81"/>
            <rFont val="Tahoma"/>
            <family val="2"/>
          </rPr>
          <t>Since compensation is generally not waived the default formula sets column Q equal to colum O.  Cell Q10 would be "=O10"  OVERWRITE the contents of this cell as indicated on the signed Load Report and Compensation Agreemnt</t>
        </r>
        <r>
          <rPr>
            <sz val="8"/>
            <color indexed="81"/>
            <rFont val="Tahoma"/>
            <family val="2"/>
          </rPr>
          <t xml:space="preserve">
</t>
        </r>
      </text>
    </comment>
    <comment ref="A29" authorId="2" shapeId="0">
      <text>
        <r>
          <rPr>
            <b/>
            <sz val="8"/>
            <color indexed="81"/>
            <rFont val="Tahoma"/>
            <family val="2"/>
          </rPr>
          <t>Comments::
Subtotals calculate automatically, do not edit formulas</t>
        </r>
      </text>
    </comment>
    <comment ref="A31" authorId="2" shapeId="0">
      <text>
        <r>
          <rPr>
            <b/>
            <sz val="8"/>
            <color indexed="81"/>
            <rFont val="Tahoma"/>
            <family val="2"/>
          </rPr>
          <t xml:space="preserve">Comments: Release Time Appointments -
</t>
        </r>
        <r>
          <rPr>
            <sz val="8"/>
            <color indexed="81"/>
            <rFont val="Tahoma"/>
            <family val="2"/>
          </rPr>
          <t xml:space="preserve">List school chairs, activities that generate stipends, discretionary or grant based release time (those not defined by the contract).  
Attach the Faculty Workload Adjustment for Special Assignment form and/or the Load Report and Compensation Agreement as necessary
Activities that are compensated through a direct stipend are STILL converted to load for the purpose of Column "O", but must be entered with a "0" (zero) in Column "Q" </t>
        </r>
      </text>
    </comment>
    <comment ref="O32" authorId="0" shapeId="0">
      <text>
        <r>
          <rPr>
            <b/>
            <sz val="9"/>
            <color indexed="81"/>
            <rFont val="Tahoma"/>
            <family val="2"/>
          </rPr>
          <t xml:space="preserve">Comment: </t>
        </r>
        <r>
          <rPr>
            <sz val="9"/>
            <color indexed="81"/>
            <rFont val="Tahoma"/>
            <family val="2"/>
          </rPr>
          <t xml:space="preserve"> Enter the contract hour load generated, granted, or attributed to this apppoinment</t>
        </r>
        <r>
          <rPr>
            <sz val="9"/>
            <color indexed="81"/>
            <rFont val="Tahoma"/>
            <family val="2"/>
          </rPr>
          <t xml:space="preserve">
</t>
        </r>
      </text>
    </comment>
    <comment ref="Q32" authorId="0" shapeId="0">
      <text>
        <r>
          <rPr>
            <sz val="9"/>
            <color indexed="81"/>
            <rFont val="Tahoma"/>
            <family val="2"/>
          </rPr>
          <t>For 2012-2013, school chairs will receive both a "release time assignment"  and an "extra compensation assignment (stipend)".  Both assignments are entered on the Faculty Workload Adjustment form, and on the Faculty Load Report and the description of duties should be attached.
The Contract Hours for the Release Time Assignment (SCHOOL CHAIR) = 3 hours.  Enter this on the load report in the section for "Release Time appointments", and enter the assignment as "School Chair"   In the column for "Faculty Contract Hours" enter 3.  In the column for "Compensated Faculty Hours" also enter 3.  
The Contract Hours for the Extra Compensation Assignment (CHAIR STIPEND) = 3 hours.  Enter this on the load report in the section for "Release Time Assignments", and enter the assignment as "Chair Stipend"  In the column for "Faculty Contract Hours" enter 3.  In the column for "Compensated Faculty Hours" enter ZERO (you must delete the existing value and enter 0)  Note: This assignment is compensated by the stipend, not included with the normal load and/or overload.  BASE your calculation of any OVERLOAD PAY on the final column "Comp. Faculty Hours".
Based on 2012-2013 rates, the stipend amount would be entered on the Workload Adjustment Form as  "$872 per hour. Total compensation will be $2,616.00."
This amount can be payed to the faculty member using a standard payroll authorization.</t>
        </r>
      </text>
    </comment>
    <comment ref="O38" authorId="2" shapeId="0">
      <text>
        <r>
          <rPr>
            <b/>
            <sz val="8"/>
            <color indexed="81"/>
            <rFont val="Tahoma"/>
            <family val="2"/>
          </rPr>
          <t xml:space="preserve">Comments:
THIS NUMBER WILL BE TRANSFERED TO THE SEMESTER SUMMARY SHEET 
</t>
        </r>
      </text>
    </comment>
    <comment ref="P38" authorId="2" shapeId="0">
      <text>
        <r>
          <rPr>
            <b/>
            <sz val="8"/>
            <color indexed="81"/>
            <rFont val="Tahoma"/>
            <family val="2"/>
          </rPr>
          <t>Comments::
Transferred to the semester summary sheet</t>
        </r>
      </text>
    </comment>
    <comment ref="O41" authorId="0" shapeId="0">
      <text>
        <r>
          <rPr>
            <b/>
            <sz val="9"/>
            <color indexed="81"/>
            <rFont val="Tahoma"/>
            <family val="2"/>
          </rPr>
          <t xml:space="preserve">Comments: </t>
        </r>
        <r>
          <rPr>
            <sz val="9"/>
            <color indexed="81"/>
            <rFont val="Tahoma"/>
            <family val="2"/>
          </rPr>
          <t xml:space="preserve">Enter the value from the Fall load Report to generate a total for the year.  If this is a fall load sheet you can ignore this section.  Thanks Laura for the good idea.
</t>
        </r>
      </text>
    </comment>
  </commentList>
</comments>
</file>

<file path=xl/comments32.xml><?xml version="1.0" encoding="utf-8"?>
<comments xmlns="http://schemas.openxmlformats.org/spreadsheetml/2006/main">
  <authors>
    <author>dmyton</author>
    <author>Directions:</author>
    <author>Comments:</author>
    <author>david myton</author>
  </authors>
  <commentList>
    <comment ref="C2" authorId="0" shapeId="0">
      <text>
        <r>
          <rPr>
            <b/>
            <sz val="8"/>
            <color indexed="81"/>
            <rFont val="Tahoma"/>
            <family val="2"/>
          </rPr>
          <t>info:</t>
        </r>
        <r>
          <rPr>
            <sz val="8"/>
            <color indexed="81"/>
            <rFont val="Tahoma"/>
            <family val="2"/>
          </rPr>
          <t xml:space="preserve">
enter the faculty or adjunct name  in Cell C2 - Some find it helpful to Rename the TAB to match the faculty/adjunct name as well.
Since the SUMMARY sheet draws the name from Cell C2, it is necessary to type the name into C2 - it will run across the others columns as needed</t>
        </r>
      </text>
    </comment>
    <comment ref="C3" authorId="0" shapeId="0">
      <text>
        <r>
          <rPr>
            <b/>
            <sz val="8"/>
            <color indexed="81"/>
            <rFont val="Tahoma"/>
            <family val="2"/>
          </rPr>
          <t>info:</t>
        </r>
        <r>
          <rPr>
            <sz val="8"/>
            <color indexed="81"/>
            <rFont val="Tahoma"/>
            <family val="2"/>
          </rPr>
          <t xml:space="preserve">
Enter the college name starting in box C3</t>
        </r>
      </text>
    </comment>
    <comment ref="C4" authorId="0" shapeId="0">
      <text>
        <r>
          <rPr>
            <b/>
            <sz val="8"/>
            <color indexed="81"/>
            <rFont val="Tahoma"/>
            <family val="2"/>
          </rPr>
          <t>info:</t>
        </r>
        <r>
          <rPr>
            <sz val="8"/>
            <color indexed="81"/>
            <rFont val="Tahoma"/>
            <family val="2"/>
          </rPr>
          <t xml:space="preserve">
Enter the department starting in box C4
</t>
        </r>
      </text>
    </comment>
    <comment ref="C5" authorId="0" shapeId="0">
      <text>
        <r>
          <rPr>
            <b/>
            <sz val="8"/>
            <color indexed="81"/>
            <rFont val="Tahoma"/>
            <family val="2"/>
          </rPr>
          <t>info:</t>
        </r>
        <r>
          <rPr>
            <sz val="8"/>
            <color indexed="81"/>
            <rFont val="Tahoma"/>
            <family val="2"/>
          </rPr>
          <t xml:space="preserve">
Enter the Semester starting in box C5
</t>
        </r>
      </text>
    </comment>
    <comment ref="C6" authorId="0" shapeId="0">
      <text>
        <r>
          <rPr>
            <b/>
            <sz val="8"/>
            <color indexed="81"/>
            <rFont val="Tahoma"/>
            <family val="2"/>
          </rPr>
          <t>info:</t>
        </r>
        <r>
          <rPr>
            <sz val="8"/>
            <color indexed="81"/>
            <rFont val="Tahoma"/>
            <family val="2"/>
          </rPr>
          <t xml:space="preserve">
Cell C6
Enter "Faculty" for faculty 
Enter "Adjunct" for adjuncts
Enter "Dean" for dean-type administrators 
Since the SUMMARY sheet draws the status indicator from this field it is important that it be typed as indicated
</t>
        </r>
      </text>
    </comment>
    <comment ref="C8" authorId="1" shapeId="0">
      <text>
        <r>
          <rPr>
            <sz val="8"/>
            <color indexed="81"/>
            <rFont val="Tahoma"/>
            <family val="2"/>
          </rPr>
          <t>Directions::
Enter EITHER in the columns for Classes OR for the Columns J-K-L labeled Intern/Practicum but NOT BOTH
The entries for 'classes' must match the catalog entry listing hours for lecture and lab.  Enter the values as listed in the catalog or most recent approved curriculum change documents.
Note: Deans have requested that Lecture and Labs be listed as separate line items.  Example: Line 3 (BIOL 107) should be listed as two separate line items if the instructor is infact teaching both lecture and a lab section.  This should match how these courses are listed in banner.</t>
        </r>
      </text>
    </comment>
    <comment ref="L8" authorId="1" shapeId="0">
      <text>
        <r>
          <rPr>
            <b/>
            <sz val="8"/>
            <color indexed="81"/>
            <rFont val="Tahoma"/>
            <family val="2"/>
          </rPr>
          <t>Directions::</t>
        </r>
        <r>
          <rPr>
            <sz val="8"/>
            <color indexed="81"/>
            <rFont val="Tahoma"/>
            <family val="2"/>
          </rPr>
          <t xml:space="preserve">
Enter</t>
        </r>
        <r>
          <rPr>
            <sz val="8"/>
            <color indexed="10"/>
            <rFont val="Tahoma"/>
            <family val="2"/>
          </rPr>
          <t xml:space="preserve"> EITHER </t>
        </r>
        <r>
          <rPr>
            <sz val="8"/>
            <color indexed="81"/>
            <rFont val="Tahoma"/>
            <family val="2"/>
          </rPr>
          <t xml:space="preserve">in the columns for Classes OR for the Columns labeled Intern/Practicum. 
</t>
        </r>
        <r>
          <rPr>
            <sz val="8"/>
            <color indexed="10"/>
            <rFont val="Tahoma"/>
            <family val="2"/>
          </rPr>
          <t>NOT BOTH
Preparation/Placement time, evaluation time, and class time will be determined for the course, not for the instructor assigned the course.  The immediate supervisor will consult with faculty members qualified to teach each course to determine the time factors for the course.</t>
        </r>
      </text>
    </comment>
    <comment ref="A9" authorId="0" shapeId="0">
      <text>
        <r>
          <rPr>
            <sz val="8"/>
            <color indexed="81"/>
            <rFont val="Tahoma"/>
            <family val="2"/>
          </rPr>
          <t>Directions:
Enter teaching and release assignments that are contract-driven.  Note: Deans have requested that Lectures and separate sections of lectures as well as labs be listed separately (see sample).  This will mimic the way courses are entered into Banner and Anchor Access and will assist in tracking which professors are teaching courses more effectively.
Entering the catalog text 
e.g. BIOL131 (3,3) 4
helps with confirming the entries for columns B-C-D when reviewing the report
Enter   No calculations are performed on the cells in this column.</t>
        </r>
      </text>
    </comment>
    <comment ref="B9" authorId="2" shapeId="0">
      <text>
        <r>
          <rPr>
            <b/>
            <sz val="8"/>
            <color indexed="81"/>
            <rFont val="Tahoma"/>
            <family val="2"/>
          </rPr>
          <t>Comments::
Section 11.3.1 Lecture Hrs</t>
        </r>
        <r>
          <rPr>
            <b/>
            <sz val="8"/>
            <color indexed="10"/>
            <rFont val="Tahoma"/>
            <family val="2"/>
          </rPr>
          <t xml:space="preserve"> - enter values from the catalog description</t>
        </r>
        <r>
          <rPr>
            <sz val="8"/>
            <color indexed="81"/>
            <rFont val="Tahoma"/>
            <family val="2"/>
          </rPr>
          <t xml:space="preserve">  or other contract driven assignments (lab coordinator, Athletic Trainer, ect)
</t>
        </r>
        <r>
          <rPr>
            <b/>
            <sz val="8"/>
            <color indexed="81"/>
            <rFont val="Tahoma"/>
            <family val="2"/>
          </rPr>
          <t>Enter values for this column only if the entry is a lecture course or contract driven assignment</t>
        </r>
        <r>
          <rPr>
            <sz val="8"/>
            <color indexed="81"/>
            <rFont val="Tahoma"/>
            <family val="2"/>
          </rPr>
          <t xml:space="preserve">
Lectures and labs may be entered separately or together - see SAMPLE for examples of this
CH116 Gen Chem II (3,3) 4 
- this course has 3 lecture hours per week during the entire semester.  Enter 3 in this example if the instructor is only teaching the lecture, enter 4 if they are teaching the lecture and its ONLY lab and where the enrollments in each are identical.   Enter the lecture and lab sections </t>
        </r>
        <r>
          <rPr>
            <b/>
            <sz val="8"/>
            <color indexed="81"/>
            <rFont val="Tahoma"/>
            <family val="2"/>
          </rPr>
          <t>separately</t>
        </r>
        <r>
          <rPr>
            <sz val="8"/>
            <color indexed="81"/>
            <rFont val="Tahoma"/>
            <family val="2"/>
          </rPr>
          <t xml:space="preserve"> when more than one lab section are assigned since their enrollments may differ by section.
Load cannot be prorated based on the definition from 11.3.1, and maximum loads are capped at 18 contract hours per semester and 32 contract hours for the academic year based on 11.3.2 
Summer load limits are capped at 1.34 credits per week of instruction in 7.4.2 (e.g. a 4-credit course must be distributed across at least a 3-week instructional period to fall below the cap 4/3=1.333)
</t>
        </r>
      </text>
    </comment>
    <comment ref="C9" authorId="2" shapeId="0">
      <text>
        <r>
          <rPr>
            <b/>
            <sz val="8"/>
            <color indexed="81"/>
            <rFont val="Tahoma"/>
            <family val="2"/>
          </rPr>
          <t xml:space="preserve">Comments::
Lab hrs - </t>
        </r>
        <r>
          <rPr>
            <b/>
            <sz val="8"/>
            <color indexed="10"/>
            <rFont val="Tahoma"/>
            <family val="2"/>
          </rPr>
          <t>enter values based on catalog description for the number of hours in lab per week</t>
        </r>
        <r>
          <rPr>
            <sz val="8"/>
            <color indexed="81"/>
            <rFont val="Tahoma"/>
            <family val="2"/>
          </rPr>
          <t xml:space="preserve"> 
CH116 Gen Chem II (3,3) 4 - this course meets in lab for  3 lab.  </t>
        </r>
        <r>
          <rPr>
            <sz val="8"/>
            <color indexed="12"/>
            <rFont val="Tahoma"/>
            <family val="2"/>
          </rPr>
          <t>The 2/3 conversion is handled late</t>
        </r>
        <r>
          <rPr>
            <sz val="8"/>
            <color indexed="81"/>
            <rFont val="Tahoma"/>
            <family val="2"/>
          </rPr>
          <t xml:space="preserve">r - enter catalog/curriculum-approved number of lab hours each week.  Enter 3 in this example. 
</t>
        </r>
        <r>
          <rPr>
            <b/>
            <sz val="8"/>
            <color indexed="81"/>
            <rFont val="Tahoma"/>
            <family val="2"/>
          </rPr>
          <t>Enter in this column only if the entry is a laboratory course</t>
        </r>
        <r>
          <rPr>
            <sz val="8"/>
            <color indexed="81"/>
            <rFont val="Tahoma"/>
            <family val="2"/>
          </rPr>
          <t xml:space="preserve">
</t>
        </r>
        <r>
          <rPr>
            <b/>
            <sz val="8"/>
            <color indexed="12"/>
            <rFont val="Tahoma"/>
            <family val="2"/>
          </rPr>
          <t>Section 11.3.1</t>
        </r>
        <r>
          <rPr>
            <b/>
            <sz val="8"/>
            <color indexed="81"/>
            <rFont val="Tahoma"/>
            <family val="2"/>
          </rPr>
          <t xml:space="preserve">
</t>
        </r>
        <r>
          <rPr>
            <sz val="8"/>
            <color indexed="81"/>
            <rFont val="Tahoma"/>
            <family val="2"/>
          </rPr>
          <t>Note: 3 hrs in lab = 2 faculty contract hours and 2 hrs in lab = 1.33 faculty contract hours.  This scaling factor is used in calculating the Facutly contract hours.  
Note that in either case the lab counts 1 hour for student credit hour productionsince the catalog indicated this is a 4 credit course, and three of the credits are in lecture.  Thus there is one SCH generated per student per lab in this case.</t>
        </r>
      </text>
    </comment>
    <comment ref="D9" authorId="2" shapeId="0">
      <text>
        <r>
          <rPr>
            <b/>
            <sz val="8"/>
            <color indexed="81"/>
            <rFont val="Tahoma"/>
            <family val="2"/>
          </rPr>
          <t xml:space="preserve">Comments::
Credit Hours - </t>
        </r>
        <r>
          <rPr>
            <sz val="8"/>
            <color indexed="81"/>
            <rFont val="Tahoma"/>
            <family val="2"/>
          </rPr>
          <t xml:space="preserve">  This is the number of credit hours the student registers for based on the catalog description.  This number is used to calculate SCH.   For independent study, internships and practicum: the number of credits is still the number of credits the student registers in, irrespective of the faculty load.    Do not make an entry for contract defined tasks like Lab coordinator and athletic training since they do not contribute to student SCH
For example  CH116 Gen Chem II (3,3) 4 - the student enrolls in a 4 credit class - 3 credits from lecture 1 credit from lab.  ENTER 3 for a lecture  OR 1 for a lab based on this example.
</t>
        </r>
        <r>
          <rPr>
            <b/>
            <sz val="8"/>
            <color indexed="81"/>
            <rFont val="Tahoma"/>
            <family val="2"/>
          </rPr>
          <t xml:space="preserve">If the lecture and a single section of lab are listed together the credits may be combined and the SCH column could indicate 4.  </t>
        </r>
        <r>
          <rPr>
            <sz val="8"/>
            <color indexed="81"/>
            <rFont val="Tahoma"/>
            <family val="2"/>
          </rPr>
          <t xml:space="preserve">For a practicum/internship enter the number of credits the student will recieve/register for to take the course.
</t>
        </r>
      </text>
    </comment>
    <comment ref="E9" authorId="0" shapeId="0">
      <text>
        <r>
          <rPr>
            <b/>
            <sz val="8"/>
            <color indexed="81"/>
            <rFont val="Tahoma"/>
            <family val="2"/>
          </rPr>
          <t>Comment:</t>
        </r>
        <r>
          <rPr>
            <sz val="8"/>
            <color indexed="81"/>
            <rFont val="Tahoma"/>
            <family val="2"/>
          </rPr>
          <t xml:space="preserve">
Use the official enrollment for the semester set at the add/drop deadline</t>
        </r>
      </text>
    </comment>
    <comment ref="F9" authorId="2" shapeId="0">
      <text>
        <r>
          <rPr>
            <sz val="8"/>
            <color indexed="81"/>
            <rFont val="Tahoma"/>
            <family val="2"/>
          </rPr>
          <t>Comments: 
Preps - 
Enter as per Section 11.3.7 and 11.3.10.1.  Each full lecture course counts as 1 prep,  0.5 prep is credited for each separate lab title.   Internships/Practicum are 0.5 prep per course (multiple sections for variable credit do not generate additional preps).  Each separate recreation activity course should be counted as 0.33 preps.
If a faculty teaches 2 sections of BL109 lab they have 0.5 prep.  If they teach two BL109 labs and one BL110 lab they earn 0.5 prep for each course, 1.0 prep total from these labs.
NOTE: for team-taught courses/labs adjust the # of preps similarly (for example if a 50:50 team taught course each faculty recieves 0.5 prep).  There should be no proration of preps for other reasons.</t>
        </r>
        <r>
          <rPr>
            <b/>
            <sz val="8"/>
            <color indexed="81"/>
            <rFont val="Tahoma"/>
            <family val="2"/>
          </rPr>
          <t xml:space="preserve">
</t>
        </r>
        <r>
          <rPr>
            <sz val="8"/>
            <color indexed="81"/>
            <rFont val="Tahoma"/>
            <family val="2"/>
          </rPr>
          <t xml:space="preserve">
</t>
        </r>
      </text>
    </comment>
    <comment ref="G9" authorId="2" shapeId="0">
      <text>
        <r>
          <rPr>
            <b/>
            <sz val="8"/>
            <color indexed="81"/>
            <rFont val="Tahoma"/>
            <family val="2"/>
          </rPr>
          <t xml:space="preserve">Comments::
</t>
        </r>
        <r>
          <rPr>
            <b/>
            <sz val="8"/>
            <color indexed="12"/>
            <rFont val="Tahoma"/>
            <family val="2"/>
          </rPr>
          <t>Default value 1.0 for undergraduate courses.</t>
        </r>
        <r>
          <rPr>
            <b/>
            <sz val="8"/>
            <color indexed="81"/>
            <rFont val="Tahoma"/>
            <family val="2"/>
          </rPr>
          <t xml:space="preserve">
</t>
        </r>
        <r>
          <rPr>
            <sz val="8"/>
            <color indexed="81"/>
            <rFont val="Tahoma"/>
            <family val="2"/>
          </rPr>
          <t xml:space="preserve">Graduate course multiplier is </t>
        </r>
        <r>
          <rPr>
            <b/>
            <sz val="8"/>
            <color indexed="10"/>
            <rFont val="Tahoma"/>
            <family val="2"/>
          </rPr>
          <t>1.333</t>
        </r>
        <r>
          <rPr>
            <sz val="8"/>
            <color indexed="81"/>
            <rFont val="Tahoma"/>
            <family val="2"/>
          </rPr>
          <t xml:space="preserve"> if a course is contains graduate students taught at the 500, 600 or higher level.  Enter </t>
        </r>
        <r>
          <rPr>
            <b/>
            <sz val="8"/>
            <color indexed="10"/>
            <rFont val="Tahoma"/>
            <family val="2"/>
          </rPr>
          <t>1.333</t>
        </r>
        <r>
          <rPr>
            <sz val="8"/>
            <color indexed="81"/>
            <rFont val="Tahoma"/>
            <family val="2"/>
          </rPr>
          <t xml:space="preserve"> in these cases.  Note the full 3 decimal places may not show in the display but the calculation will be correct
</t>
        </r>
        <r>
          <rPr>
            <sz val="8"/>
            <color indexed="12"/>
            <rFont val="Tahoma"/>
            <family val="2"/>
          </rPr>
          <t>See Section 11.3.1  of the Faculty Agreement</t>
        </r>
      </text>
    </comment>
    <comment ref="H9" authorId="2" shapeId="0">
      <text>
        <r>
          <rPr>
            <b/>
            <sz val="8"/>
            <color indexed="81"/>
            <rFont val="Tahoma"/>
            <family val="2"/>
          </rPr>
          <t xml:space="preserve">Comments:
Team-Taught factor: </t>
        </r>
        <r>
          <rPr>
            <sz val="8"/>
            <color indexed="81"/>
            <rFont val="Tahoma"/>
            <family val="2"/>
          </rPr>
          <t xml:space="preserve">- 
</t>
        </r>
        <r>
          <rPr>
            <sz val="8"/>
            <color indexed="12"/>
            <rFont val="Tahoma"/>
            <family val="2"/>
          </rPr>
          <t xml:space="preserve">DEFAULT VALUE 1.00
For accuracy please enter decimal numbers as the proper fraction.  For example enter the formula =1/3 rather than .33 for a one-third load.  This will reduce round-off errors.
PLEASE note in team teaching the other team members - use the extra space in column A after the classes are listed to make annotations </t>
        </r>
        <r>
          <rPr>
            <sz val="8"/>
            <color indexed="81"/>
            <rFont val="Tahoma"/>
            <family val="2"/>
          </rPr>
          <t xml:space="preserve">
</t>
        </r>
        <r>
          <rPr>
            <b/>
            <sz val="8"/>
            <color indexed="81"/>
            <rFont val="Tahoma"/>
            <family val="2"/>
          </rPr>
          <t xml:space="preserve">Section 11.8 </t>
        </r>
        <r>
          <rPr>
            <sz val="8"/>
            <color indexed="81"/>
            <rFont val="Tahoma"/>
            <family val="2"/>
          </rPr>
          <t xml:space="preserve">
Enter a decimal fraction from 0 to 1.000 based on percentage of course taught by this instructor.   For example a team-taught course with two faculty contributing equally enter 0.50, if this instructor teaches 1/3 of the class enter 0.333333333333333, or more simply =1/3.
Student credit hours (SCH) will be adjusted by this factor as well so that both faculty are attributed with a proportion of the total SCH
</t>
        </r>
        <r>
          <rPr>
            <b/>
            <sz val="8"/>
            <color indexed="81"/>
            <rFont val="Tahoma"/>
            <family val="2"/>
          </rPr>
          <t xml:space="preserve">
Confirm that the sum total of the team-taught factors for all instructors for the course adds to 1.00000</t>
        </r>
      </text>
    </comment>
    <comment ref="I9" authorId="2" shapeId="0">
      <text>
        <r>
          <rPr>
            <b/>
            <sz val="8"/>
            <color indexed="81"/>
            <rFont val="Tahoma"/>
            <family val="2"/>
          </rPr>
          <t xml:space="preserve">Comments:  
"Applies to independent study courses only as defined in the university catalog description" See Section 11.9
</t>
        </r>
        <r>
          <rPr>
            <b/>
            <sz val="8"/>
            <color indexed="12"/>
            <rFont val="Tahoma"/>
            <family val="2"/>
          </rPr>
          <t>Default value = 1</t>
        </r>
        <r>
          <rPr>
            <b/>
            <sz val="8"/>
            <color indexed="81"/>
            <rFont val="Tahoma"/>
            <family val="2"/>
          </rPr>
          <t xml:space="preserve">
Pro-rated factor: </t>
        </r>
        <r>
          <rPr>
            <sz val="8"/>
            <color indexed="81"/>
            <rFont val="Tahoma"/>
            <family val="2"/>
          </rPr>
          <t xml:space="preserve">- enter a decimal from 0 to 1.000 based on  enrollment less than 10.  A course with 3 students may be prorated as 3/10 or 0.300.
This column applies only to courses defined as independent study, research seminars, and directed topics classes typically numbered 290, 390 490. Confirm each course by the catalog entry.
SCH are not reduced based on this formula
</t>
        </r>
        <r>
          <rPr>
            <b/>
            <sz val="8"/>
            <color indexed="81"/>
            <rFont val="Tahoma"/>
            <family val="2"/>
          </rPr>
          <t xml:space="preserve">
</t>
        </r>
      </text>
    </comment>
    <comment ref="J9" authorId="2" shapeId="0">
      <text>
        <r>
          <rPr>
            <b/>
            <sz val="8"/>
            <color indexed="81"/>
            <rFont val="Tahoma"/>
            <family val="2"/>
          </rPr>
          <t xml:space="preserve">Comments::
Section 11.3.10.1
</t>
        </r>
        <r>
          <rPr>
            <sz val="8"/>
            <color indexed="81"/>
            <rFont val="Tahoma"/>
            <family val="2"/>
          </rPr>
          <t>The number of hours per student needed for the faculty member to prepare for the internship.  Enter the number of hours directly.
Based on a negotiated time between faculty teaching the course and the Dean.  Keep documentation with load reports.</t>
        </r>
      </text>
    </comment>
    <comment ref="K9" authorId="2" shapeId="0">
      <text>
        <r>
          <rPr>
            <b/>
            <sz val="8"/>
            <color indexed="81"/>
            <rFont val="Tahoma"/>
            <family val="2"/>
          </rPr>
          <t xml:space="preserve">Comments::
Section 11.3.10.1
</t>
        </r>
        <r>
          <rPr>
            <sz val="8"/>
            <color indexed="81"/>
            <rFont val="Tahoma"/>
            <family val="2"/>
          </rPr>
          <t>Hours of direct instruction associated with the internship/practicum.  Enter number of hours directly from agreement between faculty and dean.</t>
        </r>
      </text>
    </comment>
    <comment ref="L9" authorId="2" shapeId="0">
      <text>
        <r>
          <rPr>
            <b/>
            <sz val="8"/>
            <color indexed="81"/>
            <rFont val="Tahoma"/>
            <family val="2"/>
          </rPr>
          <t xml:space="preserve">Comments::
Section 11.3.10.1
</t>
        </r>
        <r>
          <rPr>
            <sz val="8"/>
            <color indexed="81"/>
            <rFont val="Tahoma"/>
            <family val="2"/>
          </rPr>
          <t>The number of hours needed by the faculty to evaluate the work of EACH student.  Enter the hours directly from the agreement between the faculty and the dean.</t>
        </r>
      </text>
    </comment>
    <comment ref="M9" authorId="2" shapeId="0">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Section 11.7.1 and 11.7.3</t>
        </r>
        <r>
          <rPr>
            <sz val="8"/>
            <color indexed="81"/>
            <rFont val="Tahoma"/>
            <family val="2"/>
          </rPr>
          <t xml:space="preserve">
</t>
        </r>
      </text>
    </comment>
    <comment ref="N9" authorId="2" shapeId="0">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 xml:space="preserve">Section 11.7.1 and 11.7.4
</t>
        </r>
        <r>
          <rPr>
            <sz val="8"/>
            <color indexed="81"/>
            <rFont val="Tahoma"/>
            <family val="2"/>
          </rPr>
          <t xml:space="preserve">
</t>
        </r>
      </text>
    </comment>
    <comment ref="O9" authorId="2" shapeId="0">
      <text>
        <r>
          <rPr>
            <b/>
            <sz val="8"/>
            <color indexed="81"/>
            <rFont val="Tahoma"/>
            <family val="2"/>
          </rPr>
          <t>Comments::
Calculated -</t>
        </r>
        <r>
          <rPr>
            <b/>
            <sz val="8"/>
            <color indexed="10"/>
            <rFont val="Tahoma"/>
            <family val="2"/>
          </rPr>
          <t xml:space="preserve"> DO NOT EDIT FORMULA</t>
        </r>
      </text>
    </comment>
    <comment ref="P9" authorId="2" shapeId="0">
      <text>
        <r>
          <rPr>
            <b/>
            <sz val="8"/>
            <color indexed="81"/>
            <rFont val="Tahoma"/>
            <family val="2"/>
          </rPr>
          <t>Grey Fields are Calculated  -</t>
        </r>
        <r>
          <rPr>
            <b/>
            <sz val="8"/>
            <color indexed="10"/>
            <rFont val="Tahoma"/>
            <family val="2"/>
          </rPr>
          <t xml:space="preserve"> DO NOT EDIT FORMULA</t>
        </r>
        <r>
          <rPr>
            <b/>
            <sz val="8"/>
            <color indexed="81"/>
            <rFont val="Tahoma"/>
            <family val="2"/>
          </rPr>
          <t xml:space="preserve">
</t>
        </r>
      </text>
    </comment>
    <comment ref="Q9" authorId="3" shapeId="0">
      <text>
        <r>
          <rPr>
            <b/>
            <sz val="8"/>
            <color indexed="81"/>
            <rFont val="Tahoma"/>
            <family val="2"/>
          </rPr>
          <t xml:space="preserve">Comment:
COMPENSATED FACULTY CONTRACT HOURS </t>
        </r>
        <r>
          <rPr>
            <sz val="8"/>
            <color indexed="81"/>
            <rFont val="Tahoma"/>
            <family val="2"/>
          </rPr>
          <t xml:space="preserve">Column “Q” is generally equal to Faculty Contract Hours in Column "O".  Column “O” will be less than “Q” when the instructor has waived compensation for the  assignment or for assignments which are compensated through a stipend.  Enter the compensated portion of the load for each course or assignment in “Q”.  If full compensation is waived, or the assignment was compensated through a stipend, enter zero (0).  Attach a signed Load Report and Compensation Agreement Form.
BASE your calculation of any OVERLOAD PAY on the final column "Comp. Faculty Hours".
In Summer Session courses Faculty may wish to waive full compensation (i.e. to teach a course on a prorated basis up to the maximum allowed summer contract hour load).  However the load generated from the courses cannot be prorated (see Section 11.3.1), only the compensation.  At the time of this memo (Jan 2012) summer courses were prorated for compensation on the basis of 7 students.  
For example, a 3 credit course with only two students would be listed normally for all columns except Q.  Column Q would show 3 compensated hours if 7 or more students are enrolled, or IF THE FACULTY AGREED TO PRORATE, then column Q would be 3*2/7 or two-sevenths of the three credits.  IF ALL COMPENSATION was waived, enter zero (0).
</t>
        </r>
      </text>
    </comment>
    <comment ref="Q10" authorId="3" shapeId="0">
      <text>
        <r>
          <rPr>
            <b/>
            <sz val="8"/>
            <color indexed="81"/>
            <rFont val="Tahoma"/>
            <family val="2"/>
          </rPr>
          <t xml:space="preserve">Comment:  </t>
        </r>
        <r>
          <rPr>
            <sz val="8"/>
            <color indexed="81"/>
            <rFont val="Tahoma"/>
            <family val="2"/>
          </rPr>
          <t>Since compensation is generally not waived the default formula sets column Q equal to colum O.  Cell Q10 would be "=O10"  OVERWRITE the contents of this cell as indicated on the signed Load Report and Compensation Agreemnt</t>
        </r>
        <r>
          <rPr>
            <sz val="8"/>
            <color indexed="81"/>
            <rFont val="Tahoma"/>
            <family val="2"/>
          </rPr>
          <t xml:space="preserve">
</t>
        </r>
      </text>
    </comment>
    <comment ref="A29" authorId="2" shapeId="0">
      <text>
        <r>
          <rPr>
            <b/>
            <sz val="8"/>
            <color indexed="81"/>
            <rFont val="Tahoma"/>
            <family val="2"/>
          </rPr>
          <t>Comments::
Subtotals calculate automatically, do not edit formulas</t>
        </r>
      </text>
    </comment>
    <comment ref="A31" authorId="2" shapeId="0">
      <text>
        <r>
          <rPr>
            <b/>
            <sz val="8"/>
            <color indexed="81"/>
            <rFont val="Tahoma"/>
            <family val="2"/>
          </rPr>
          <t xml:space="preserve">Comments: Release Time Appointments -
</t>
        </r>
        <r>
          <rPr>
            <sz val="8"/>
            <color indexed="81"/>
            <rFont val="Tahoma"/>
            <family val="2"/>
          </rPr>
          <t xml:space="preserve">List school chairs, activities that generate stipends, discretionary or grant based release time (those not defined by the contract).  
Attach the Faculty Workload Adjustment for Special Assignment form and/or the Load Report and Compensation Agreement as necessary
Activities that are compensated through a direct stipend are STILL converted to load for the purpose of Column "O", but must be entered with a "0" (zero) in Column "Q" </t>
        </r>
      </text>
    </comment>
    <comment ref="O32" authorId="0" shapeId="0">
      <text>
        <r>
          <rPr>
            <b/>
            <sz val="9"/>
            <color indexed="81"/>
            <rFont val="Tahoma"/>
            <family val="2"/>
          </rPr>
          <t xml:space="preserve">Comment: </t>
        </r>
        <r>
          <rPr>
            <sz val="9"/>
            <color indexed="81"/>
            <rFont val="Tahoma"/>
            <family val="2"/>
          </rPr>
          <t xml:space="preserve"> Enter the contract hour load generated, granted, or attributed to this apppoinment</t>
        </r>
        <r>
          <rPr>
            <sz val="9"/>
            <color indexed="81"/>
            <rFont val="Tahoma"/>
            <family val="2"/>
          </rPr>
          <t xml:space="preserve">
</t>
        </r>
      </text>
    </comment>
    <comment ref="Q32" authorId="0" shapeId="0">
      <text>
        <r>
          <rPr>
            <sz val="9"/>
            <color indexed="81"/>
            <rFont val="Tahoma"/>
            <family val="2"/>
          </rPr>
          <t>For 2012-2013, school chairs will receive both a "release time assignment"  and an "extra compensation assignment (stipend)".  Both assignments are entered on the Faculty Workload Adjustment form, and on the Faculty Load Report and the description of duties should be attached.
The Contract Hours for the Release Time Assignment (SCHOOL CHAIR) = 3 hours.  Enter this on the load report in the section for "Release Time appointments", and enter the assignment as "School Chair"   In the column for "Faculty Contract Hours" enter 3.  In the column for "Compensated Faculty Hours" also enter 3.  
The Contract Hours for the Extra Compensation Assignment (CHAIR STIPEND) = 3 hours.  Enter this on the load report in the section for "Release Time Assignments", and enter the assignment as "Chair Stipend"  In the column for "Faculty Contract Hours" enter 3.  In the column for "Compensated Faculty Hours" enter ZERO (you must delete the existing value and enter 0)  Note: This assignment is compensated by the stipend, not included with the normal load and/or overload.  BASE your calculation of any OVERLOAD PAY on the final column "Comp. Faculty Hours".
Based on 2012-2013 rates, the stipend amount would be entered on the Workload Adjustment Form as  "$872 per hour. Total compensation will be $2,616.00."
This amount can be payed to the faculty member using a standard payroll authorization.</t>
        </r>
      </text>
    </comment>
    <comment ref="O38" authorId="2" shapeId="0">
      <text>
        <r>
          <rPr>
            <b/>
            <sz val="8"/>
            <color indexed="81"/>
            <rFont val="Tahoma"/>
            <family val="2"/>
          </rPr>
          <t xml:space="preserve">Comments:
THIS NUMBER WILL BE TRANSFERED TO THE SEMESTER SUMMARY SHEET 
</t>
        </r>
      </text>
    </comment>
    <comment ref="P38" authorId="2" shapeId="0">
      <text>
        <r>
          <rPr>
            <b/>
            <sz val="8"/>
            <color indexed="81"/>
            <rFont val="Tahoma"/>
            <family val="2"/>
          </rPr>
          <t>Comments::
Transferred to the semester summary sheet</t>
        </r>
      </text>
    </comment>
    <comment ref="O41" authorId="0" shapeId="0">
      <text>
        <r>
          <rPr>
            <b/>
            <sz val="9"/>
            <color indexed="81"/>
            <rFont val="Tahoma"/>
            <family val="2"/>
          </rPr>
          <t xml:space="preserve">Comments: </t>
        </r>
        <r>
          <rPr>
            <sz val="9"/>
            <color indexed="81"/>
            <rFont val="Tahoma"/>
            <family val="2"/>
          </rPr>
          <t xml:space="preserve">Enter the value from the Fall load Report to generate a total for the year.  If this is a fall load sheet you can ignore this section.  Thanks Laura for the good idea.
</t>
        </r>
      </text>
    </comment>
  </commentList>
</comments>
</file>

<file path=xl/comments33.xml><?xml version="1.0" encoding="utf-8"?>
<comments xmlns="http://schemas.openxmlformats.org/spreadsheetml/2006/main">
  <authors>
    <author>dmyton</author>
    <author>Directions:</author>
    <author>Comments:</author>
    <author>david myton</author>
  </authors>
  <commentList>
    <comment ref="C2" authorId="0" shapeId="0">
      <text>
        <r>
          <rPr>
            <b/>
            <sz val="8"/>
            <color indexed="81"/>
            <rFont val="Tahoma"/>
            <family val="2"/>
          </rPr>
          <t>info:</t>
        </r>
        <r>
          <rPr>
            <sz val="8"/>
            <color indexed="81"/>
            <rFont val="Tahoma"/>
            <family val="2"/>
          </rPr>
          <t xml:space="preserve">
enter the faculty or adjunct name  in Cell C2 - Some find it helpful to Rename the TAB to match the faculty/adjunct name as well.
Since the SUMMARY sheet draws the name from Cell C2, it is necessary to type the name into C2 - it will run across the others columns as needed</t>
        </r>
      </text>
    </comment>
    <comment ref="C3" authorId="0" shapeId="0">
      <text>
        <r>
          <rPr>
            <b/>
            <sz val="8"/>
            <color indexed="81"/>
            <rFont val="Tahoma"/>
            <family val="2"/>
          </rPr>
          <t>info:</t>
        </r>
        <r>
          <rPr>
            <sz val="8"/>
            <color indexed="81"/>
            <rFont val="Tahoma"/>
            <family val="2"/>
          </rPr>
          <t xml:space="preserve">
Enter the college name starting in box C3</t>
        </r>
      </text>
    </comment>
    <comment ref="C4" authorId="0" shapeId="0">
      <text>
        <r>
          <rPr>
            <b/>
            <sz val="8"/>
            <color indexed="81"/>
            <rFont val="Tahoma"/>
            <family val="2"/>
          </rPr>
          <t>info:</t>
        </r>
        <r>
          <rPr>
            <sz val="8"/>
            <color indexed="81"/>
            <rFont val="Tahoma"/>
            <family val="2"/>
          </rPr>
          <t xml:space="preserve">
Enter the department starting in box C4
</t>
        </r>
      </text>
    </comment>
    <comment ref="C5" authorId="0" shapeId="0">
      <text>
        <r>
          <rPr>
            <b/>
            <sz val="8"/>
            <color indexed="81"/>
            <rFont val="Tahoma"/>
            <family val="2"/>
          </rPr>
          <t>info:</t>
        </r>
        <r>
          <rPr>
            <sz val="8"/>
            <color indexed="81"/>
            <rFont val="Tahoma"/>
            <family val="2"/>
          </rPr>
          <t xml:space="preserve">
Enter the Semester starting in box C5
</t>
        </r>
      </text>
    </comment>
    <comment ref="C6" authorId="0" shapeId="0">
      <text>
        <r>
          <rPr>
            <b/>
            <sz val="8"/>
            <color indexed="81"/>
            <rFont val="Tahoma"/>
            <family val="2"/>
          </rPr>
          <t>info:</t>
        </r>
        <r>
          <rPr>
            <sz val="8"/>
            <color indexed="81"/>
            <rFont val="Tahoma"/>
            <family val="2"/>
          </rPr>
          <t xml:space="preserve">
Cell C6
Enter "Faculty" for faculty 
Enter "Adjunct" for adjuncts
Enter "Dean" for dean-type administrators 
Since the SUMMARY sheet draws the status indicator from this field it is important that it be typed as indicated
</t>
        </r>
      </text>
    </comment>
    <comment ref="C8" authorId="1" shapeId="0">
      <text>
        <r>
          <rPr>
            <sz val="8"/>
            <color indexed="81"/>
            <rFont val="Tahoma"/>
            <family val="2"/>
          </rPr>
          <t>Directions::
Enter EITHER in the columns for Classes OR for the Columns J-K-L labeled Intern/Practicum but NOT BOTH
The entries for 'classes' must match the catalog entry listing hours for lecture and lab.  Enter the values as listed in the catalog or most recent approved curriculum change documents.
Note: Deans have requested that Lecture and Labs be listed as separate line items.  Example: Line 3 (BIOL 107) should be listed as two separate line items if the instructor is infact teaching both lecture and a lab section.  This should match how these courses are listed in banner.</t>
        </r>
      </text>
    </comment>
    <comment ref="L8" authorId="1" shapeId="0">
      <text>
        <r>
          <rPr>
            <b/>
            <sz val="8"/>
            <color indexed="81"/>
            <rFont val="Tahoma"/>
            <family val="2"/>
          </rPr>
          <t>Directions::</t>
        </r>
        <r>
          <rPr>
            <sz val="8"/>
            <color indexed="81"/>
            <rFont val="Tahoma"/>
            <family val="2"/>
          </rPr>
          <t xml:space="preserve">
Enter</t>
        </r>
        <r>
          <rPr>
            <sz val="8"/>
            <color indexed="10"/>
            <rFont val="Tahoma"/>
            <family val="2"/>
          </rPr>
          <t xml:space="preserve"> EITHER </t>
        </r>
        <r>
          <rPr>
            <sz val="8"/>
            <color indexed="81"/>
            <rFont val="Tahoma"/>
            <family val="2"/>
          </rPr>
          <t xml:space="preserve">in the columns for Classes OR for the Columns labeled Intern/Practicum. 
</t>
        </r>
        <r>
          <rPr>
            <sz val="8"/>
            <color indexed="10"/>
            <rFont val="Tahoma"/>
            <family val="2"/>
          </rPr>
          <t>NOT BOTH
Preparation/Placement time, evaluation time, and class time will be determined for the course, not for the instructor assigned the course.  The immediate supervisor will consult with faculty members qualified to teach each course to determine the time factors for the course.</t>
        </r>
      </text>
    </comment>
    <comment ref="A9" authorId="0" shapeId="0">
      <text>
        <r>
          <rPr>
            <sz val="8"/>
            <color indexed="81"/>
            <rFont val="Tahoma"/>
            <family val="2"/>
          </rPr>
          <t>Directions:
Enter teaching and release assignments that are contract-driven.  Note: Deans have requested that Lectures and separate sections of lectures as well as labs be listed separately (see sample).  This will mimic the way courses are entered into Banner and Anchor Access and will assist in tracking which professors are teaching courses more effectively.
Entering the catalog text 
e.g. BIOL131 (3,3) 4
helps with confirming the entries for columns B-C-D when reviewing the report
Enter   No calculations are performed on the cells in this column.</t>
        </r>
      </text>
    </comment>
    <comment ref="B9" authorId="2" shapeId="0">
      <text>
        <r>
          <rPr>
            <b/>
            <sz val="8"/>
            <color indexed="81"/>
            <rFont val="Tahoma"/>
            <family val="2"/>
          </rPr>
          <t>Comments::
Section 11.3.1 Lecture Hrs</t>
        </r>
        <r>
          <rPr>
            <b/>
            <sz val="8"/>
            <color indexed="10"/>
            <rFont val="Tahoma"/>
            <family val="2"/>
          </rPr>
          <t xml:space="preserve"> - enter values from the catalog description</t>
        </r>
        <r>
          <rPr>
            <sz val="8"/>
            <color indexed="81"/>
            <rFont val="Tahoma"/>
            <family val="2"/>
          </rPr>
          <t xml:space="preserve">  or other contract driven assignments (lab coordinator, Athletic Trainer, ect)
</t>
        </r>
        <r>
          <rPr>
            <b/>
            <sz val="8"/>
            <color indexed="81"/>
            <rFont val="Tahoma"/>
            <family val="2"/>
          </rPr>
          <t>Enter values for this column only if the entry is a lecture course or contract driven assignment</t>
        </r>
        <r>
          <rPr>
            <sz val="8"/>
            <color indexed="81"/>
            <rFont val="Tahoma"/>
            <family val="2"/>
          </rPr>
          <t xml:space="preserve">
Lectures and labs may be entered separately or together - see SAMPLE for examples of this
CH116 Gen Chem II (3,3) 4 
- this course has 3 lecture hours per week during the entire semester.  Enter 3 in this example if the instructor is only teaching the lecture, enter 4 if they are teaching the lecture and its ONLY lab and where the enrollments in each are identical.   Enter the lecture and lab sections </t>
        </r>
        <r>
          <rPr>
            <b/>
            <sz val="8"/>
            <color indexed="81"/>
            <rFont val="Tahoma"/>
            <family val="2"/>
          </rPr>
          <t>separately</t>
        </r>
        <r>
          <rPr>
            <sz val="8"/>
            <color indexed="81"/>
            <rFont val="Tahoma"/>
            <family val="2"/>
          </rPr>
          <t xml:space="preserve"> when more than one lab section are assigned since their enrollments may differ by section.
Load cannot be prorated based on the definition from 11.3.1, and maximum loads are capped at 18 contract hours per semester and 32 contract hours for the academic year based on 11.3.2 
Summer load limits are capped at 1.34 credits per week of instruction in 7.4.2 (e.g. a 4-credit course must be distributed across at least a 3-week instructional period to fall below the cap 4/3=1.333)
</t>
        </r>
      </text>
    </comment>
    <comment ref="C9" authorId="2" shapeId="0">
      <text>
        <r>
          <rPr>
            <b/>
            <sz val="8"/>
            <color indexed="81"/>
            <rFont val="Tahoma"/>
            <family val="2"/>
          </rPr>
          <t xml:space="preserve">Comments::
Lab hrs - </t>
        </r>
        <r>
          <rPr>
            <b/>
            <sz val="8"/>
            <color indexed="10"/>
            <rFont val="Tahoma"/>
            <family val="2"/>
          </rPr>
          <t>enter values based on catalog description for the number of hours in lab per week</t>
        </r>
        <r>
          <rPr>
            <sz val="8"/>
            <color indexed="81"/>
            <rFont val="Tahoma"/>
            <family val="2"/>
          </rPr>
          <t xml:space="preserve"> 
CH116 Gen Chem II (3,3) 4 - this course meets in lab for  3 lab.  </t>
        </r>
        <r>
          <rPr>
            <sz val="8"/>
            <color indexed="12"/>
            <rFont val="Tahoma"/>
            <family val="2"/>
          </rPr>
          <t>The 2/3 conversion is handled late</t>
        </r>
        <r>
          <rPr>
            <sz val="8"/>
            <color indexed="81"/>
            <rFont val="Tahoma"/>
            <family val="2"/>
          </rPr>
          <t xml:space="preserve">r - enter catalog/curriculum-approved number of lab hours each week.  Enter 3 in this example. 
</t>
        </r>
        <r>
          <rPr>
            <b/>
            <sz val="8"/>
            <color indexed="81"/>
            <rFont val="Tahoma"/>
            <family val="2"/>
          </rPr>
          <t>Enter in this column only if the entry is a laboratory course</t>
        </r>
        <r>
          <rPr>
            <sz val="8"/>
            <color indexed="81"/>
            <rFont val="Tahoma"/>
            <family val="2"/>
          </rPr>
          <t xml:space="preserve">
</t>
        </r>
        <r>
          <rPr>
            <b/>
            <sz val="8"/>
            <color indexed="12"/>
            <rFont val="Tahoma"/>
            <family val="2"/>
          </rPr>
          <t>Section 11.3.1</t>
        </r>
        <r>
          <rPr>
            <b/>
            <sz val="8"/>
            <color indexed="81"/>
            <rFont val="Tahoma"/>
            <family val="2"/>
          </rPr>
          <t xml:space="preserve">
</t>
        </r>
        <r>
          <rPr>
            <sz val="8"/>
            <color indexed="81"/>
            <rFont val="Tahoma"/>
            <family val="2"/>
          </rPr>
          <t>Note: 3 hrs in lab = 2 faculty contract hours and 2 hrs in lab = 1.33 faculty contract hours.  This scaling factor is used in calculating the Facutly contract hours.  
Note that in either case the lab counts 1 hour for student credit hour productionsince the catalog indicated this is a 4 credit course, and three of the credits are in lecture.  Thus there is one SCH generated per student per lab in this case.</t>
        </r>
      </text>
    </comment>
    <comment ref="D9" authorId="2" shapeId="0">
      <text>
        <r>
          <rPr>
            <b/>
            <sz val="8"/>
            <color indexed="81"/>
            <rFont val="Tahoma"/>
            <family val="2"/>
          </rPr>
          <t xml:space="preserve">Comments::
Credit Hours - </t>
        </r>
        <r>
          <rPr>
            <sz val="8"/>
            <color indexed="81"/>
            <rFont val="Tahoma"/>
            <family val="2"/>
          </rPr>
          <t xml:space="preserve">  This is the number of credit hours the student registers for based on the catalog description.  This number is used to calculate SCH.   For independent study, internships and practicum: the number of credits is still the number of credits the student registers in, irrespective of the faculty load.    Do not make an entry for contract defined tasks like Lab coordinator and athletic training since they do not contribute to student SCH
For example  CH116 Gen Chem II (3,3) 4 - the student enrolls in a 4 credit class - 3 credits from lecture 1 credit from lab.  ENTER 3 for a lecture  OR 1 for a lab based on this example.
</t>
        </r>
        <r>
          <rPr>
            <b/>
            <sz val="8"/>
            <color indexed="81"/>
            <rFont val="Tahoma"/>
            <family val="2"/>
          </rPr>
          <t xml:space="preserve">If the lecture and a single section of lab are listed together the credits may be combined and the SCH column could indicate 4.  </t>
        </r>
        <r>
          <rPr>
            <sz val="8"/>
            <color indexed="81"/>
            <rFont val="Tahoma"/>
            <family val="2"/>
          </rPr>
          <t xml:space="preserve">For a practicum/internship enter the number of credits the student will recieve/register for to take the course.
</t>
        </r>
      </text>
    </comment>
    <comment ref="E9" authorId="0" shapeId="0">
      <text>
        <r>
          <rPr>
            <b/>
            <sz val="8"/>
            <color indexed="81"/>
            <rFont val="Tahoma"/>
            <family val="2"/>
          </rPr>
          <t>Comment:</t>
        </r>
        <r>
          <rPr>
            <sz val="8"/>
            <color indexed="81"/>
            <rFont val="Tahoma"/>
            <family val="2"/>
          </rPr>
          <t xml:space="preserve">
Use the official enrollment for the semester set at the add/drop deadline</t>
        </r>
      </text>
    </comment>
    <comment ref="F9" authorId="2" shapeId="0">
      <text>
        <r>
          <rPr>
            <sz val="8"/>
            <color indexed="81"/>
            <rFont val="Tahoma"/>
            <family val="2"/>
          </rPr>
          <t>Comments: 
Preps - 
Enter as per Section 11.3.7 and 11.3.10.1.  Each full lecture course counts as 1 prep,  0.5 prep is credited for each separate lab title.   Internships/Practicum are 0.5 prep per course (multiple sections for variable credit do not generate additional preps).  Each separate recreation activity course should be counted as 0.33 preps.
If a faculty teaches 2 sections of BL109 lab they have 0.5 prep.  If they teach two BL109 labs and one BL110 lab they earn 0.5 prep for each course, 1.0 prep total from these labs.
NOTE: for team-taught courses/labs adjust the # of preps similarly (for example if a 50:50 team taught course each faculty recieves 0.5 prep).  There should be no proration of preps for other reasons.</t>
        </r>
        <r>
          <rPr>
            <b/>
            <sz val="8"/>
            <color indexed="81"/>
            <rFont val="Tahoma"/>
            <family val="2"/>
          </rPr>
          <t xml:space="preserve">
</t>
        </r>
        <r>
          <rPr>
            <sz val="8"/>
            <color indexed="81"/>
            <rFont val="Tahoma"/>
            <family val="2"/>
          </rPr>
          <t xml:space="preserve">
</t>
        </r>
      </text>
    </comment>
    <comment ref="G9" authorId="2" shapeId="0">
      <text>
        <r>
          <rPr>
            <b/>
            <sz val="8"/>
            <color indexed="81"/>
            <rFont val="Tahoma"/>
            <family val="2"/>
          </rPr>
          <t xml:space="preserve">Comments::
</t>
        </r>
        <r>
          <rPr>
            <b/>
            <sz val="8"/>
            <color indexed="12"/>
            <rFont val="Tahoma"/>
            <family val="2"/>
          </rPr>
          <t>Default value 1.0 for undergraduate courses.</t>
        </r>
        <r>
          <rPr>
            <b/>
            <sz val="8"/>
            <color indexed="81"/>
            <rFont val="Tahoma"/>
            <family val="2"/>
          </rPr>
          <t xml:space="preserve">
</t>
        </r>
        <r>
          <rPr>
            <sz val="8"/>
            <color indexed="81"/>
            <rFont val="Tahoma"/>
            <family val="2"/>
          </rPr>
          <t xml:space="preserve">Graduate course multiplier is </t>
        </r>
        <r>
          <rPr>
            <b/>
            <sz val="8"/>
            <color indexed="10"/>
            <rFont val="Tahoma"/>
            <family val="2"/>
          </rPr>
          <t>1.333</t>
        </r>
        <r>
          <rPr>
            <sz val="8"/>
            <color indexed="81"/>
            <rFont val="Tahoma"/>
            <family val="2"/>
          </rPr>
          <t xml:space="preserve"> if a course is contains graduate students taught at the 500, 600 or higher level.  Enter </t>
        </r>
        <r>
          <rPr>
            <b/>
            <sz val="8"/>
            <color indexed="10"/>
            <rFont val="Tahoma"/>
            <family val="2"/>
          </rPr>
          <t>1.333</t>
        </r>
        <r>
          <rPr>
            <sz val="8"/>
            <color indexed="81"/>
            <rFont val="Tahoma"/>
            <family val="2"/>
          </rPr>
          <t xml:space="preserve"> in these cases.  Note the full 3 decimal places may not show in the display but the calculation will be correct
</t>
        </r>
        <r>
          <rPr>
            <sz val="8"/>
            <color indexed="12"/>
            <rFont val="Tahoma"/>
            <family val="2"/>
          </rPr>
          <t>See Section 11.3.1  of the Faculty Agreement</t>
        </r>
      </text>
    </comment>
    <comment ref="H9" authorId="2" shapeId="0">
      <text>
        <r>
          <rPr>
            <b/>
            <sz val="8"/>
            <color indexed="81"/>
            <rFont val="Tahoma"/>
            <family val="2"/>
          </rPr>
          <t xml:space="preserve">Comments:
Team-Taught factor: </t>
        </r>
        <r>
          <rPr>
            <sz val="8"/>
            <color indexed="81"/>
            <rFont val="Tahoma"/>
            <family val="2"/>
          </rPr>
          <t xml:space="preserve">- 
</t>
        </r>
        <r>
          <rPr>
            <sz val="8"/>
            <color indexed="12"/>
            <rFont val="Tahoma"/>
            <family val="2"/>
          </rPr>
          <t xml:space="preserve">DEFAULT VALUE 1.00
For accuracy please enter decimal numbers as the proper fraction.  For example enter the formula =1/3 rather than .33 for a one-third load.  This will reduce round-off errors.
PLEASE note in team teaching the other team members - use the extra space in column A after the classes are listed to make annotations </t>
        </r>
        <r>
          <rPr>
            <sz val="8"/>
            <color indexed="81"/>
            <rFont val="Tahoma"/>
            <family val="2"/>
          </rPr>
          <t xml:space="preserve">
</t>
        </r>
        <r>
          <rPr>
            <b/>
            <sz val="8"/>
            <color indexed="81"/>
            <rFont val="Tahoma"/>
            <family val="2"/>
          </rPr>
          <t xml:space="preserve">Section 11.8 </t>
        </r>
        <r>
          <rPr>
            <sz val="8"/>
            <color indexed="81"/>
            <rFont val="Tahoma"/>
            <family val="2"/>
          </rPr>
          <t xml:space="preserve">
Enter a decimal fraction from 0 to 1.000 based on percentage of course taught by this instructor.   For example a team-taught course with two faculty contributing equally enter 0.50, if this instructor teaches 1/3 of the class enter 0.333333333333333, or more simply =1/3.
Student credit hours (SCH) will be adjusted by this factor as well so that both faculty are attributed with a proportion of the total SCH
</t>
        </r>
        <r>
          <rPr>
            <b/>
            <sz val="8"/>
            <color indexed="81"/>
            <rFont val="Tahoma"/>
            <family val="2"/>
          </rPr>
          <t xml:space="preserve">
Confirm that the sum total of the team-taught factors for all instructors for the course adds to 1.00000</t>
        </r>
      </text>
    </comment>
    <comment ref="I9" authorId="2" shapeId="0">
      <text>
        <r>
          <rPr>
            <b/>
            <sz val="8"/>
            <color indexed="81"/>
            <rFont val="Tahoma"/>
            <family val="2"/>
          </rPr>
          <t xml:space="preserve">Comments:  
"Applies to independent study courses only as defined in the university catalog description" See Section 11.9
</t>
        </r>
        <r>
          <rPr>
            <b/>
            <sz val="8"/>
            <color indexed="12"/>
            <rFont val="Tahoma"/>
            <family val="2"/>
          </rPr>
          <t>Default value = 1</t>
        </r>
        <r>
          <rPr>
            <b/>
            <sz val="8"/>
            <color indexed="81"/>
            <rFont val="Tahoma"/>
            <family val="2"/>
          </rPr>
          <t xml:space="preserve">
Pro-rated factor: </t>
        </r>
        <r>
          <rPr>
            <sz val="8"/>
            <color indexed="81"/>
            <rFont val="Tahoma"/>
            <family val="2"/>
          </rPr>
          <t xml:space="preserve">- enter a decimal from 0 to 1.000 based on  enrollment less than 10.  A course with 3 students may be prorated as 3/10 or 0.300.
This column applies only to courses defined as independent study, research seminars, and directed topics classes typically numbered 290, 390 490. Confirm each course by the catalog entry.
SCH are not reduced based on this formula
</t>
        </r>
        <r>
          <rPr>
            <b/>
            <sz val="8"/>
            <color indexed="81"/>
            <rFont val="Tahoma"/>
            <family val="2"/>
          </rPr>
          <t xml:space="preserve">
</t>
        </r>
      </text>
    </comment>
    <comment ref="J9" authorId="2" shapeId="0">
      <text>
        <r>
          <rPr>
            <b/>
            <sz val="8"/>
            <color indexed="81"/>
            <rFont val="Tahoma"/>
            <family val="2"/>
          </rPr>
          <t xml:space="preserve">Comments::
Section 11.3.10.1
</t>
        </r>
        <r>
          <rPr>
            <sz val="8"/>
            <color indexed="81"/>
            <rFont val="Tahoma"/>
            <family val="2"/>
          </rPr>
          <t>The number of hours per student needed for the faculty member to prepare for the internship.  Enter the number of hours directly.
Based on a negotiated time between faculty teaching the course and the Dean.  Keep documentation with load reports.</t>
        </r>
      </text>
    </comment>
    <comment ref="K9" authorId="2" shapeId="0">
      <text>
        <r>
          <rPr>
            <b/>
            <sz val="8"/>
            <color indexed="81"/>
            <rFont val="Tahoma"/>
            <family val="2"/>
          </rPr>
          <t xml:space="preserve">Comments::
Section 11.3.10.1
</t>
        </r>
        <r>
          <rPr>
            <sz val="8"/>
            <color indexed="81"/>
            <rFont val="Tahoma"/>
            <family val="2"/>
          </rPr>
          <t>Hours of direct instruction associated with the internship/practicum.  Enter number of hours directly from agreement between faculty and dean.</t>
        </r>
      </text>
    </comment>
    <comment ref="L9" authorId="2" shapeId="0">
      <text>
        <r>
          <rPr>
            <b/>
            <sz val="8"/>
            <color indexed="81"/>
            <rFont val="Tahoma"/>
            <family val="2"/>
          </rPr>
          <t xml:space="preserve">Comments::
Section 11.3.10.1
</t>
        </r>
        <r>
          <rPr>
            <sz val="8"/>
            <color indexed="81"/>
            <rFont val="Tahoma"/>
            <family val="2"/>
          </rPr>
          <t>The number of hours needed by the faculty to evaluate the work of EACH student.  Enter the hours directly from the agreement between the faculty and the dean.</t>
        </r>
      </text>
    </comment>
    <comment ref="M9" authorId="2" shapeId="0">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Section 11.7.1 and 11.7.3</t>
        </r>
        <r>
          <rPr>
            <sz val="8"/>
            <color indexed="81"/>
            <rFont val="Tahoma"/>
            <family val="2"/>
          </rPr>
          <t xml:space="preserve">
</t>
        </r>
      </text>
    </comment>
    <comment ref="N9" authorId="2" shapeId="0">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 xml:space="preserve">Section 11.7.1 and 11.7.4
</t>
        </r>
        <r>
          <rPr>
            <sz val="8"/>
            <color indexed="81"/>
            <rFont val="Tahoma"/>
            <family val="2"/>
          </rPr>
          <t xml:space="preserve">
</t>
        </r>
      </text>
    </comment>
    <comment ref="O9" authorId="2" shapeId="0">
      <text>
        <r>
          <rPr>
            <b/>
            <sz val="8"/>
            <color indexed="81"/>
            <rFont val="Tahoma"/>
            <family val="2"/>
          </rPr>
          <t>Comments::
Calculated -</t>
        </r>
        <r>
          <rPr>
            <b/>
            <sz val="8"/>
            <color indexed="10"/>
            <rFont val="Tahoma"/>
            <family val="2"/>
          </rPr>
          <t xml:space="preserve"> DO NOT EDIT FORMULA</t>
        </r>
      </text>
    </comment>
    <comment ref="P9" authorId="2" shapeId="0">
      <text>
        <r>
          <rPr>
            <b/>
            <sz val="8"/>
            <color indexed="81"/>
            <rFont val="Tahoma"/>
            <family val="2"/>
          </rPr>
          <t>Grey Fields are Calculated  -</t>
        </r>
        <r>
          <rPr>
            <b/>
            <sz val="8"/>
            <color indexed="10"/>
            <rFont val="Tahoma"/>
            <family val="2"/>
          </rPr>
          <t xml:space="preserve"> DO NOT EDIT FORMULA</t>
        </r>
        <r>
          <rPr>
            <b/>
            <sz val="8"/>
            <color indexed="81"/>
            <rFont val="Tahoma"/>
            <family val="2"/>
          </rPr>
          <t xml:space="preserve">
</t>
        </r>
      </text>
    </comment>
    <comment ref="Q9" authorId="3" shapeId="0">
      <text>
        <r>
          <rPr>
            <b/>
            <sz val="8"/>
            <color indexed="81"/>
            <rFont val="Tahoma"/>
            <family val="2"/>
          </rPr>
          <t xml:space="preserve">Comment:
COMPENSATED FACULTY CONTRACT HOURS </t>
        </r>
        <r>
          <rPr>
            <sz val="8"/>
            <color indexed="81"/>
            <rFont val="Tahoma"/>
            <family val="2"/>
          </rPr>
          <t xml:space="preserve">Column “Q” is generally equal to Faculty Contract Hours in Column "O".  Column “O” will be less than “Q” when the instructor has waived compensation for the  assignment or for assignments which are compensated through a stipend.  Enter the compensated portion of the load for each course or assignment in “Q”.  If full compensation is waived, or the assignment was compensated through a stipend, enter zero (0).  Attach a signed Load Report and Compensation Agreement Form.
BASE your calculation of any OVERLOAD PAY on the final column "Comp. Faculty Hours".
In Summer Session courses Faculty may wish to waive full compensation (i.e. to teach a course on a prorated basis up to the maximum allowed summer contract hour load).  However the load generated from the courses cannot be prorated (see Section 11.3.1), only the compensation.  At the time of this memo (Jan 2012) summer courses were prorated for compensation on the basis of 7 students.  
For example, a 3 credit course with only two students would be listed normally for all columns except Q.  Column Q would show 3 compensated hours if 7 or more students are enrolled, or IF THE FACULTY AGREED TO PRORATE, then column Q would be 3*2/7 or two-sevenths of the three credits.  IF ALL COMPENSATION was waived, enter zero (0).
</t>
        </r>
      </text>
    </comment>
    <comment ref="Q10" authorId="3" shapeId="0">
      <text>
        <r>
          <rPr>
            <b/>
            <sz val="8"/>
            <color indexed="81"/>
            <rFont val="Tahoma"/>
            <family val="2"/>
          </rPr>
          <t xml:space="preserve">Comment:  </t>
        </r>
        <r>
          <rPr>
            <sz val="8"/>
            <color indexed="81"/>
            <rFont val="Tahoma"/>
            <family val="2"/>
          </rPr>
          <t>Since compensation is generally not waived the default formula sets column Q equal to colum O.  Cell Q10 would be "=O10"  OVERWRITE the contents of this cell as indicated on the signed Load Report and Compensation Agreemnt</t>
        </r>
        <r>
          <rPr>
            <sz val="8"/>
            <color indexed="81"/>
            <rFont val="Tahoma"/>
            <family val="2"/>
          </rPr>
          <t xml:space="preserve">
</t>
        </r>
      </text>
    </comment>
    <comment ref="A29" authorId="2" shapeId="0">
      <text>
        <r>
          <rPr>
            <b/>
            <sz val="8"/>
            <color indexed="81"/>
            <rFont val="Tahoma"/>
            <family val="2"/>
          </rPr>
          <t>Comments::
Subtotals calculate automatically, do not edit formulas</t>
        </r>
      </text>
    </comment>
    <comment ref="A31" authorId="2" shapeId="0">
      <text>
        <r>
          <rPr>
            <b/>
            <sz val="8"/>
            <color indexed="81"/>
            <rFont val="Tahoma"/>
            <family val="2"/>
          </rPr>
          <t xml:space="preserve">Comments: Release Time Appointments -
</t>
        </r>
        <r>
          <rPr>
            <sz val="8"/>
            <color indexed="81"/>
            <rFont val="Tahoma"/>
            <family val="2"/>
          </rPr>
          <t xml:space="preserve">List school chairs, activities that generate stipends, discretionary or grant based release time (those not defined by the contract).  
Attach the Faculty Workload Adjustment for Special Assignment form and/or the Load Report and Compensation Agreement as necessary
Activities that are compensated through a direct stipend are STILL converted to load for the purpose of Column "O", but must be entered with a "0" (zero) in Column "Q" </t>
        </r>
      </text>
    </comment>
    <comment ref="O32" authorId="0" shapeId="0">
      <text>
        <r>
          <rPr>
            <b/>
            <sz val="9"/>
            <color indexed="81"/>
            <rFont val="Tahoma"/>
            <family val="2"/>
          </rPr>
          <t xml:space="preserve">Comment: </t>
        </r>
        <r>
          <rPr>
            <sz val="9"/>
            <color indexed="81"/>
            <rFont val="Tahoma"/>
            <family val="2"/>
          </rPr>
          <t xml:space="preserve"> Enter the contract hour load generated, granted, or attributed to this apppoinment</t>
        </r>
        <r>
          <rPr>
            <sz val="9"/>
            <color indexed="81"/>
            <rFont val="Tahoma"/>
            <family val="2"/>
          </rPr>
          <t xml:space="preserve">
</t>
        </r>
      </text>
    </comment>
    <comment ref="Q32" authorId="0" shapeId="0">
      <text>
        <r>
          <rPr>
            <sz val="9"/>
            <color indexed="81"/>
            <rFont val="Tahoma"/>
            <family val="2"/>
          </rPr>
          <t>For 2012-2013, school chairs will receive both a "release time assignment"  and an "extra compensation assignment (stipend)".  Both assignments are entered on the Faculty Workload Adjustment form, and on the Faculty Load Report and the description of duties should be attached.
The Contract Hours for the Release Time Assignment (SCHOOL CHAIR) = 3 hours.  Enter this on the load report in the section for "Release Time appointments", and enter the assignment as "School Chair"   In the column for "Faculty Contract Hours" enter 3.  In the column for "Compensated Faculty Hours" also enter 3.  
The Contract Hours for the Extra Compensation Assignment (CHAIR STIPEND) = 3 hours.  Enter this on the load report in the section for "Release Time Assignments", and enter the assignment as "Chair Stipend"  In the column for "Faculty Contract Hours" enter 3.  In the column for "Compensated Faculty Hours" enter ZERO (you must delete the existing value and enter 0)  Note: This assignment is compensated by the stipend, not included with the normal load and/or overload.  BASE your calculation of any OVERLOAD PAY on the final column "Comp. Faculty Hours".
Based on 2012-2013 rates, the stipend amount would be entered on the Workload Adjustment Form as  "$872 per hour. Total compensation will be $2,616.00."
This amount can be payed to the faculty member using a standard payroll authorization.</t>
        </r>
      </text>
    </comment>
    <comment ref="O38" authorId="2" shapeId="0">
      <text>
        <r>
          <rPr>
            <b/>
            <sz val="8"/>
            <color indexed="81"/>
            <rFont val="Tahoma"/>
            <family val="2"/>
          </rPr>
          <t xml:space="preserve">Comments:
THIS NUMBER WILL BE TRANSFERED TO THE SEMESTER SUMMARY SHEET 
</t>
        </r>
      </text>
    </comment>
    <comment ref="P38" authorId="2" shapeId="0">
      <text>
        <r>
          <rPr>
            <b/>
            <sz val="8"/>
            <color indexed="81"/>
            <rFont val="Tahoma"/>
            <family val="2"/>
          </rPr>
          <t>Comments::
Transferred to the semester summary sheet</t>
        </r>
      </text>
    </comment>
    <comment ref="O41" authorId="0" shapeId="0">
      <text>
        <r>
          <rPr>
            <b/>
            <sz val="9"/>
            <color indexed="81"/>
            <rFont val="Tahoma"/>
            <family val="2"/>
          </rPr>
          <t xml:space="preserve">Comments: </t>
        </r>
        <r>
          <rPr>
            <sz val="9"/>
            <color indexed="81"/>
            <rFont val="Tahoma"/>
            <family val="2"/>
          </rPr>
          <t xml:space="preserve">Enter the value from the Fall load Report to generate a total for the year.  If this is a fall load sheet you can ignore this section.  Thanks Laura for the good idea.
</t>
        </r>
      </text>
    </comment>
  </commentList>
</comments>
</file>

<file path=xl/comments34.xml><?xml version="1.0" encoding="utf-8"?>
<comments xmlns="http://schemas.openxmlformats.org/spreadsheetml/2006/main">
  <authors>
    <author>dmyton</author>
    <author>Directions:</author>
    <author>Comments:</author>
    <author>david myton</author>
  </authors>
  <commentList>
    <comment ref="C2" authorId="0" shapeId="0">
      <text>
        <r>
          <rPr>
            <b/>
            <sz val="8"/>
            <color indexed="81"/>
            <rFont val="Tahoma"/>
            <family val="2"/>
          </rPr>
          <t>info:</t>
        </r>
        <r>
          <rPr>
            <sz val="8"/>
            <color indexed="81"/>
            <rFont val="Tahoma"/>
            <family val="2"/>
          </rPr>
          <t xml:space="preserve">
enter the faculty or adjunct name  in Cell C2 - Some find it helpful to Rename the TAB to match the faculty/adjunct name as well.
Since the SUMMARY sheet draws the name from Cell C2, it is necessary to type the name into C2 - it will run across the others columns as needed</t>
        </r>
      </text>
    </comment>
    <comment ref="C3" authorId="0" shapeId="0">
      <text>
        <r>
          <rPr>
            <b/>
            <sz val="8"/>
            <color indexed="81"/>
            <rFont val="Tahoma"/>
            <family val="2"/>
          </rPr>
          <t>info:</t>
        </r>
        <r>
          <rPr>
            <sz val="8"/>
            <color indexed="81"/>
            <rFont val="Tahoma"/>
            <family val="2"/>
          </rPr>
          <t xml:space="preserve">
Enter the college name starting in box C3</t>
        </r>
      </text>
    </comment>
    <comment ref="C4" authorId="0" shapeId="0">
      <text>
        <r>
          <rPr>
            <b/>
            <sz val="8"/>
            <color indexed="81"/>
            <rFont val="Tahoma"/>
            <family val="2"/>
          </rPr>
          <t>info:</t>
        </r>
        <r>
          <rPr>
            <sz val="8"/>
            <color indexed="81"/>
            <rFont val="Tahoma"/>
            <family val="2"/>
          </rPr>
          <t xml:space="preserve">
Enter the department starting in box C4
</t>
        </r>
      </text>
    </comment>
    <comment ref="C5" authorId="0" shapeId="0">
      <text>
        <r>
          <rPr>
            <b/>
            <sz val="8"/>
            <color indexed="81"/>
            <rFont val="Tahoma"/>
            <family val="2"/>
          </rPr>
          <t>info:</t>
        </r>
        <r>
          <rPr>
            <sz val="8"/>
            <color indexed="81"/>
            <rFont val="Tahoma"/>
            <family val="2"/>
          </rPr>
          <t xml:space="preserve">
Enter the Semester starting in box C5
</t>
        </r>
      </text>
    </comment>
    <comment ref="C6" authorId="0" shapeId="0">
      <text>
        <r>
          <rPr>
            <b/>
            <sz val="8"/>
            <color indexed="81"/>
            <rFont val="Tahoma"/>
            <family val="2"/>
          </rPr>
          <t>info:</t>
        </r>
        <r>
          <rPr>
            <sz val="8"/>
            <color indexed="81"/>
            <rFont val="Tahoma"/>
            <family val="2"/>
          </rPr>
          <t xml:space="preserve">
Cell C6
Enter "Faculty" for faculty 
Enter "Adjunct" for adjuncts
Enter "Dean" for dean-type administrators 
Since the SUMMARY sheet draws the status indicator from this field it is important that it be typed as indicated
</t>
        </r>
      </text>
    </comment>
    <comment ref="C8" authorId="1" shapeId="0">
      <text>
        <r>
          <rPr>
            <sz val="8"/>
            <color indexed="81"/>
            <rFont val="Tahoma"/>
            <family val="2"/>
          </rPr>
          <t>Directions::
Enter EITHER in the columns for Classes OR for the Columns J-K-L labeled Intern/Practicum but NOT BOTH
The entries for 'classes' must match the catalog entry listing hours for lecture and lab.  Enter the values as listed in the catalog or most recent approved curriculum change documents.
Note: Deans have requested that Lecture and Labs be listed as separate line items.  Example: Line 3 (BIOL 107) should be listed as two separate line items if the instructor is infact teaching both lecture and a lab section.  This should match how these courses are listed in banner.</t>
        </r>
      </text>
    </comment>
    <comment ref="L8" authorId="1" shapeId="0">
      <text>
        <r>
          <rPr>
            <b/>
            <sz val="8"/>
            <color indexed="81"/>
            <rFont val="Tahoma"/>
            <family val="2"/>
          </rPr>
          <t>Directions::</t>
        </r>
        <r>
          <rPr>
            <sz val="8"/>
            <color indexed="81"/>
            <rFont val="Tahoma"/>
            <family val="2"/>
          </rPr>
          <t xml:space="preserve">
Enter</t>
        </r>
        <r>
          <rPr>
            <sz val="8"/>
            <color indexed="10"/>
            <rFont val="Tahoma"/>
            <family val="2"/>
          </rPr>
          <t xml:space="preserve"> EITHER </t>
        </r>
        <r>
          <rPr>
            <sz val="8"/>
            <color indexed="81"/>
            <rFont val="Tahoma"/>
            <family val="2"/>
          </rPr>
          <t xml:space="preserve">in the columns for Classes OR for the Columns labeled Intern/Practicum. 
</t>
        </r>
        <r>
          <rPr>
            <sz val="8"/>
            <color indexed="10"/>
            <rFont val="Tahoma"/>
            <family val="2"/>
          </rPr>
          <t>NOT BOTH
Preparation/Placement time, evaluation time, and class time will be determined for the course, not for the instructor assigned the course.  The immediate supervisor will consult with faculty members qualified to teach each course to determine the time factors for the course.</t>
        </r>
      </text>
    </comment>
    <comment ref="A9" authorId="0" shapeId="0">
      <text>
        <r>
          <rPr>
            <sz val="8"/>
            <color indexed="81"/>
            <rFont val="Tahoma"/>
            <family val="2"/>
          </rPr>
          <t>Directions:
Enter teaching and release assignments that are contract-driven.  Note: Deans have requested that Lectures and separate sections of lectures as well as labs be listed separately (see sample).  This will mimic the way courses are entered into Banner and Anchor Access and will assist in tracking which professors are teaching courses more effectively.
Entering the catalog text 
e.g. BIOL131 (3,3) 4
helps with confirming the entries for columns B-C-D when reviewing the report
Enter   No calculations are performed on the cells in this column.</t>
        </r>
      </text>
    </comment>
    <comment ref="B9" authorId="2" shapeId="0">
      <text>
        <r>
          <rPr>
            <b/>
            <sz val="8"/>
            <color indexed="81"/>
            <rFont val="Tahoma"/>
            <family val="2"/>
          </rPr>
          <t>Comments::
Section 11.3.1 Lecture Hrs</t>
        </r>
        <r>
          <rPr>
            <b/>
            <sz val="8"/>
            <color indexed="10"/>
            <rFont val="Tahoma"/>
            <family val="2"/>
          </rPr>
          <t xml:space="preserve"> - enter values from the catalog description</t>
        </r>
        <r>
          <rPr>
            <sz val="8"/>
            <color indexed="81"/>
            <rFont val="Tahoma"/>
            <family val="2"/>
          </rPr>
          <t xml:space="preserve">  or other contract driven assignments (lab coordinator, Athletic Trainer, ect)
</t>
        </r>
        <r>
          <rPr>
            <b/>
            <sz val="8"/>
            <color indexed="81"/>
            <rFont val="Tahoma"/>
            <family val="2"/>
          </rPr>
          <t>Enter values for this column only if the entry is a lecture course or contract driven assignment</t>
        </r>
        <r>
          <rPr>
            <sz val="8"/>
            <color indexed="81"/>
            <rFont val="Tahoma"/>
            <family val="2"/>
          </rPr>
          <t xml:space="preserve">
Lectures and labs may be entered separately or together - see SAMPLE for examples of this
CH116 Gen Chem II (3,3) 4 
- this course has 3 lecture hours per week during the entire semester.  Enter 3 in this example if the instructor is only teaching the lecture, enter 4 if they are teaching the lecture and its ONLY lab and where the enrollments in each are identical.   Enter the lecture and lab sections </t>
        </r>
        <r>
          <rPr>
            <b/>
            <sz val="8"/>
            <color indexed="81"/>
            <rFont val="Tahoma"/>
            <family val="2"/>
          </rPr>
          <t>separately</t>
        </r>
        <r>
          <rPr>
            <sz val="8"/>
            <color indexed="81"/>
            <rFont val="Tahoma"/>
            <family val="2"/>
          </rPr>
          <t xml:space="preserve"> when more than one lab section are assigned since their enrollments may differ by section.
Load cannot be prorated based on the definition from 11.3.1, and maximum loads are capped at 18 contract hours per semester and 32 contract hours for the academic year based on 11.3.2 
Summer load limits are capped at 1.34 credits per week of instruction in 7.4.2 (e.g. a 4-credit course must be distributed across at least a 3-week instructional period to fall below the cap 4/3=1.333)
</t>
        </r>
      </text>
    </comment>
    <comment ref="C9" authorId="2" shapeId="0">
      <text>
        <r>
          <rPr>
            <b/>
            <sz val="8"/>
            <color indexed="81"/>
            <rFont val="Tahoma"/>
            <family val="2"/>
          </rPr>
          <t xml:space="preserve">Comments::
Lab hrs - </t>
        </r>
        <r>
          <rPr>
            <b/>
            <sz val="8"/>
            <color indexed="10"/>
            <rFont val="Tahoma"/>
            <family val="2"/>
          </rPr>
          <t>enter values based on catalog description for the number of hours in lab per week</t>
        </r>
        <r>
          <rPr>
            <sz val="8"/>
            <color indexed="81"/>
            <rFont val="Tahoma"/>
            <family val="2"/>
          </rPr>
          <t xml:space="preserve"> 
CH116 Gen Chem II (3,3) 4 - this course meets in lab for  3 lab.  </t>
        </r>
        <r>
          <rPr>
            <sz val="8"/>
            <color indexed="12"/>
            <rFont val="Tahoma"/>
            <family val="2"/>
          </rPr>
          <t>The 2/3 conversion is handled late</t>
        </r>
        <r>
          <rPr>
            <sz val="8"/>
            <color indexed="81"/>
            <rFont val="Tahoma"/>
            <family val="2"/>
          </rPr>
          <t xml:space="preserve">r - enter catalog/curriculum-approved number of lab hours each week.  Enter 3 in this example. 
</t>
        </r>
        <r>
          <rPr>
            <b/>
            <sz val="8"/>
            <color indexed="81"/>
            <rFont val="Tahoma"/>
            <family val="2"/>
          </rPr>
          <t>Enter in this column only if the entry is a laboratory course</t>
        </r>
        <r>
          <rPr>
            <sz val="8"/>
            <color indexed="81"/>
            <rFont val="Tahoma"/>
            <family val="2"/>
          </rPr>
          <t xml:space="preserve">
</t>
        </r>
        <r>
          <rPr>
            <b/>
            <sz val="8"/>
            <color indexed="12"/>
            <rFont val="Tahoma"/>
            <family val="2"/>
          </rPr>
          <t>Section 11.3.1</t>
        </r>
        <r>
          <rPr>
            <b/>
            <sz val="8"/>
            <color indexed="81"/>
            <rFont val="Tahoma"/>
            <family val="2"/>
          </rPr>
          <t xml:space="preserve">
</t>
        </r>
        <r>
          <rPr>
            <sz val="8"/>
            <color indexed="81"/>
            <rFont val="Tahoma"/>
            <family val="2"/>
          </rPr>
          <t>Note: 3 hrs in lab = 2 faculty contract hours and 2 hrs in lab = 1.33 faculty contract hours.  This scaling factor is used in calculating the Facutly contract hours.  
Note that in either case the lab counts 1 hour for student credit hour productionsince the catalog indicated this is a 4 credit course, and three of the credits are in lecture.  Thus there is one SCH generated per student per lab in this case.</t>
        </r>
      </text>
    </comment>
    <comment ref="D9" authorId="2" shapeId="0">
      <text>
        <r>
          <rPr>
            <b/>
            <sz val="8"/>
            <color indexed="81"/>
            <rFont val="Tahoma"/>
            <family val="2"/>
          </rPr>
          <t xml:space="preserve">Comments::
Credit Hours - </t>
        </r>
        <r>
          <rPr>
            <sz val="8"/>
            <color indexed="81"/>
            <rFont val="Tahoma"/>
            <family val="2"/>
          </rPr>
          <t xml:space="preserve">  This is the number of credit hours the student registers for based on the catalog description.  This number is used to calculate SCH.   For independent study, internships and practicum: the number of credits is still the number of credits the student registers in, irrespective of the faculty load.    Do not make an entry for contract defined tasks like Lab coordinator and athletic training since they do not contribute to student SCH
For example  CH116 Gen Chem II (3,3) 4 - the student enrolls in a 4 credit class - 3 credits from lecture 1 credit from lab.  ENTER 3 for a lecture  OR 1 for a lab based on this example.
</t>
        </r>
        <r>
          <rPr>
            <b/>
            <sz val="8"/>
            <color indexed="81"/>
            <rFont val="Tahoma"/>
            <family val="2"/>
          </rPr>
          <t xml:space="preserve">If the lecture and a single section of lab are listed together the credits may be combined and the SCH column could indicate 4.  </t>
        </r>
        <r>
          <rPr>
            <sz val="8"/>
            <color indexed="81"/>
            <rFont val="Tahoma"/>
            <family val="2"/>
          </rPr>
          <t xml:space="preserve">For a practicum/internship enter the number of credits the student will recieve/register for to take the course.
</t>
        </r>
      </text>
    </comment>
    <comment ref="E9" authorId="0" shapeId="0">
      <text>
        <r>
          <rPr>
            <b/>
            <sz val="8"/>
            <color indexed="81"/>
            <rFont val="Tahoma"/>
            <family val="2"/>
          </rPr>
          <t>Comment:</t>
        </r>
        <r>
          <rPr>
            <sz val="8"/>
            <color indexed="81"/>
            <rFont val="Tahoma"/>
            <family val="2"/>
          </rPr>
          <t xml:space="preserve">
Use the official enrollment for the semester set at the add/drop deadline</t>
        </r>
      </text>
    </comment>
    <comment ref="F9" authorId="2" shapeId="0">
      <text>
        <r>
          <rPr>
            <sz val="8"/>
            <color indexed="81"/>
            <rFont val="Tahoma"/>
            <family val="2"/>
          </rPr>
          <t>Comments: 
Preps - 
Enter as per Section 11.3.7 and 11.3.10.1.  Each full lecture course counts as 1 prep,  0.5 prep is credited for each separate lab title.   Internships/Practicum are 0.5 prep per course (multiple sections for variable credit do not generate additional preps).  Each separate recreation activity course should be counted as 0.33 preps.
If a faculty teaches 2 sections of BL109 lab they have 0.5 prep.  If they teach two BL109 labs and one BL110 lab they earn 0.5 prep for each course, 1.0 prep total from these labs.
NOTE: for team-taught courses/labs adjust the # of preps similarly (for example if a 50:50 team taught course each faculty recieves 0.5 prep).  There should be no proration of preps for other reasons.</t>
        </r>
        <r>
          <rPr>
            <b/>
            <sz val="8"/>
            <color indexed="81"/>
            <rFont val="Tahoma"/>
            <family val="2"/>
          </rPr>
          <t xml:space="preserve">
</t>
        </r>
        <r>
          <rPr>
            <sz val="8"/>
            <color indexed="81"/>
            <rFont val="Tahoma"/>
            <family val="2"/>
          </rPr>
          <t xml:space="preserve">
</t>
        </r>
      </text>
    </comment>
    <comment ref="G9" authorId="2" shapeId="0">
      <text>
        <r>
          <rPr>
            <b/>
            <sz val="8"/>
            <color indexed="81"/>
            <rFont val="Tahoma"/>
            <family val="2"/>
          </rPr>
          <t xml:space="preserve">Comments::
</t>
        </r>
        <r>
          <rPr>
            <b/>
            <sz val="8"/>
            <color indexed="12"/>
            <rFont val="Tahoma"/>
            <family val="2"/>
          </rPr>
          <t>Default value 1.0 for undergraduate courses.</t>
        </r>
        <r>
          <rPr>
            <b/>
            <sz val="8"/>
            <color indexed="81"/>
            <rFont val="Tahoma"/>
            <family val="2"/>
          </rPr>
          <t xml:space="preserve">
</t>
        </r>
        <r>
          <rPr>
            <sz val="8"/>
            <color indexed="81"/>
            <rFont val="Tahoma"/>
            <family val="2"/>
          </rPr>
          <t xml:space="preserve">Graduate course multiplier is </t>
        </r>
        <r>
          <rPr>
            <b/>
            <sz val="8"/>
            <color indexed="10"/>
            <rFont val="Tahoma"/>
            <family val="2"/>
          </rPr>
          <t>1.333</t>
        </r>
        <r>
          <rPr>
            <sz val="8"/>
            <color indexed="81"/>
            <rFont val="Tahoma"/>
            <family val="2"/>
          </rPr>
          <t xml:space="preserve"> if a course is contains graduate students taught at the 500, 600 or higher level.  Enter </t>
        </r>
        <r>
          <rPr>
            <b/>
            <sz val="8"/>
            <color indexed="10"/>
            <rFont val="Tahoma"/>
            <family val="2"/>
          </rPr>
          <t>1.333</t>
        </r>
        <r>
          <rPr>
            <sz val="8"/>
            <color indexed="81"/>
            <rFont val="Tahoma"/>
            <family val="2"/>
          </rPr>
          <t xml:space="preserve"> in these cases.  Note the full 3 decimal places may not show in the display but the calculation will be correct
</t>
        </r>
        <r>
          <rPr>
            <sz val="8"/>
            <color indexed="12"/>
            <rFont val="Tahoma"/>
            <family val="2"/>
          </rPr>
          <t>See Section 11.3.1  of the Faculty Agreement</t>
        </r>
      </text>
    </comment>
    <comment ref="H9" authorId="2" shapeId="0">
      <text>
        <r>
          <rPr>
            <b/>
            <sz val="8"/>
            <color indexed="81"/>
            <rFont val="Tahoma"/>
            <family val="2"/>
          </rPr>
          <t xml:space="preserve">Comments:
Team-Taught factor: </t>
        </r>
        <r>
          <rPr>
            <sz val="8"/>
            <color indexed="81"/>
            <rFont val="Tahoma"/>
            <family val="2"/>
          </rPr>
          <t xml:space="preserve">- 
</t>
        </r>
        <r>
          <rPr>
            <sz val="8"/>
            <color indexed="12"/>
            <rFont val="Tahoma"/>
            <family val="2"/>
          </rPr>
          <t xml:space="preserve">DEFAULT VALUE 1.00
For accuracy please enter decimal numbers as the proper fraction.  For example enter the formula =1/3 rather than .33 for a one-third load.  This will reduce round-off errors.
PLEASE note in team teaching the other team members - use the extra space in column A after the classes are listed to make annotations </t>
        </r>
        <r>
          <rPr>
            <sz val="8"/>
            <color indexed="81"/>
            <rFont val="Tahoma"/>
            <family val="2"/>
          </rPr>
          <t xml:space="preserve">
</t>
        </r>
        <r>
          <rPr>
            <b/>
            <sz val="8"/>
            <color indexed="81"/>
            <rFont val="Tahoma"/>
            <family val="2"/>
          </rPr>
          <t xml:space="preserve">Section 11.8 </t>
        </r>
        <r>
          <rPr>
            <sz val="8"/>
            <color indexed="81"/>
            <rFont val="Tahoma"/>
            <family val="2"/>
          </rPr>
          <t xml:space="preserve">
Enter a decimal fraction from 0 to 1.000 based on percentage of course taught by this instructor.   For example a team-taught course with two faculty contributing equally enter 0.50, if this instructor teaches 1/3 of the class enter 0.333333333333333, or more simply =1/3.
Student credit hours (SCH) will be adjusted by this factor as well so that both faculty are attributed with a proportion of the total SCH
</t>
        </r>
        <r>
          <rPr>
            <b/>
            <sz val="8"/>
            <color indexed="81"/>
            <rFont val="Tahoma"/>
            <family val="2"/>
          </rPr>
          <t xml:space="preserve">
Confirm that the sum total of the team-taught factors for all instructors for the course adds to 1.00000</t>
        </r>
      </text>
    </comment>
    <comment ref="I9" authorId="2" shapeId="0">
      <text>
        <r>
          <rPr>
            <b/>
            <sz val="8"/>
            <color indexed="81"/>
            <rFont val="Tahoma"/>
            <family val="2"/>
          </rPr>
          <t xml:space="preserve">Comments:  
"Applies to independent study courses only as defined in the university catalog description" See Section 11.9
</t>
        </r>
        <r>
          <rPr>
            <b/>
            <sz val="8"/>
            <color indexed="12"/>
            <rFont val="Tahoma"/>
            <family val="2"/>
          </rPr>
          <t>Default value = 1</t>
        </r>
        <r>
          <rPr>
            <b/>
            <sz val="8"/>
            <color indexed="81"/>
            <rFont val="Tahoma"/>
            <family val="2"/>
          </rPr>
          <t xml:space="preserve">
Pro-rated factor: </t>
        </r>
        <r>
          <rPr>
            <sz val="8"/>
            <color indexed="81"/>
            <rFont val="Tahoma"/>
            <family val="2"/>
          </rPr>
          <t xml:space="preserve">- enter a decimal from 0 to 1.000 based on  enrollment less than 10.  A course with 3 students may be prorated as 3/10 or 0.300.
This column applies only to courses defined as independent study, research seminars, and directed topics classes typically numbered 290, 390 490. Confirm each course by the catalog entry.
SCH are not reduced based on this formula
</t>
        </r>
        <r>
          <rPr>
            <b/>
            <sz val="8"/>
            <color indexed="81"/>
            <rFont val="Tahoma"/>
            <family val="2"/>
          </rPr>
          <t xml:space="preserve">
</t>
        </r>
      </text>
    </comment>
    <comment ref="J9" authorId="2" shapeId="0">
      <text>
        <r>
          <rPr>
            <b/>
            <sz val="8"/>
            <color indexed="81"/>
            <rFont val="Tahoma"/>
            <family val="2"/>
          </rPr>
          <t xml:space="preserve">Comments::
Section 11.3.10.1
</t>
        </r>
        <r>
          <rPr>
            <sz val="8"/>
            <color indexed="81"/>
            <rFont val="Tahoma"/>
            <family val="2"/>
          </rPr>
          <t>The number of hours per student needed for the faculty member to prepare for the internship.  Enter the number of hours directly.
Based on a negotiated time between faculty teaching the course and the Dean.  Keep documentation with load reports.</t>
        </r>
      </text>
    </comment>
    <comment ref="K9" authorId="2" shapeId="0">
      <text>
        <r>
          <rPr>
            <b/>
            <sz val="8"/>
            <color indexed="81"/>
            <rFont val="Tahoma"/>
            <family val="2"/>
          </rPr>
          <t xml:space="preserve">Comments::
Section 11.3.10.1
</t>
        </r>
        <r>
          <rPr>
            <sz val="8"/>
            <color indexed="81"/>
            <rFont val="Tahoma"/>
            <family val="2"/>
          </rPr>
          <t>Hours of direct instruction associated with the internship/practicum.  Enter number of hours directly from agreement between faculty and dean.</t>
        </r>
      </text>
    </comment>
    <comment ref="L9" authorId="2" shapeId="0">
      <text>
        <r>
          <rPr>
            <b/>
            <sz val="8"/>
            <color indexed="81"/>
            <rFont val="Tahoma"/>
            <family val="2"/>
          </rPr>
          <t xml:space="preserve">Comments::
Section 11.3.10.1
</t>
        </r>
        <r>
          <rPr>
            <sz val="8"/>
            <color indexed="81"/>
            <rFont val="Tahoma"/>
            <family val="2"/>
          </rPr>
          <t>The number of hours needed by the faculty to evaluate the work of EACH student.  Enter the hours directly from the agreement between the faculty and the dean.</t>
        </r>
      </text>
    </comment>
    <comment ref="M9" authorId="2" shapeId="0">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Section 11.7.1 and 11.7.3</t>
        </r>
        <r>
          <rPr>
            <sz val="8"/>
            <color indexed="81"/>
            <rFont val="Tahoma"/>
            <family val="2"/>
          </rPr>
          <t xml:space="preserve">
</t>
        </r>
      </text>
    </comment>
    <comment ref="N9" authorId="2" shapeId="0">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 xml:space="preserve">Section 11.7.1 and 11.7.4
</t>
        </r>
        <r>
          <rPr>
            <sz val="8"/>
            <color indexed="81"/>
            <rFont val="Tahoma"/>
            <family val="2"/>
          </rPr>
          <t xml:space="preserve">
</t>
        </r>
      </text>
    </comment>
    <comment ref="O9" authorId="2" shapeId="0">
      <text>
        <r>
          <rPr>
            <b/>
            <sz val="8"/>
            <color indexed="81"/>
            <rFont val="Tahoma"/>
            <family val="2"/>
          </rPr>
          <t>Comments::
Calculated -</t>
        </r>
        <r>
          <rPr>
            <b/>
            <sz val="8"/>
            <color indexed="10"/>
            <rFont val="Tahoma"/>
            <family val="2"/>
          </rPr>
          <t xml:space="preserve"> DO NOT EDIT FORMULA</t>
        </r>
      </text>
    </comment>
    <comment ref="P9" authorId="2" shapeId="0">
      <text>
        <r>
          <rPr>
            <b/>
            <sz val="8"/>
            <color indexed="81"/>
            <rFont val="Tahoma"/>
            <family val="2"/>
          </rPr>
          <t>Grey Fields are Calculated  -</t>
        </r>
        <r>
          <rPr>
            <b/>
            <sz val="8"/>
            <color indexed="10"/>
            <rFont val="Tahoma"/>
            <family val="2"/>
          </rPr>
          <t xml:space="preserve"> DO NOT EDIT FORMULA</t>
        </r>
        <r>
          <rPr>
            <b/>
            <sz val="8"/>
            <color indexed="81"/>
            <rFont val="Tahoma"/>
            <family val="2"/>
          </rPr>
          <t xml:space="preserve">
</t>
        </r>
      </text>
    </comment>
    <comment ref="Q9" authorId="3" shapeId="0">
      <text>
        <r>
          <rPr>
            <b/>
            <sz val="8"/>
            <color indexed="81"/>
            <rFont val="Tahoma"/>
            <family val="2"/>
          </rPr>
          <t xml:space="preserve">Comment:
COMPENSATED FACULTY CONTRACT HOURS </t>
        </r>
        <r>
          <rPr>
            <sz val="8"/>
            <color indexed="81"/>
            <rFont val="Tahoma"/>
            <family val="2"/>
          </rPr>
          <t xml:space="preserve">Column “Q” is generally equal to Faculty Contract Hours in Column "O".  Column “O” will be less than “Q” when the instructor has waived compensation for the  assignment or for assignments which are compensated through a stipend.  Enter the compensated portion of the load for each course or assignment in “Q”.  If full compensation is waived, or the assignment was compensated through a stipend, enter zero (0).  Attach a signed Load Report and Compensation Agreement Form.
BASE your calculation of any OVERLOAD PAY on the final column "Comp. Faculty Hours".
In Summer Session courses Faculty may wish to waive full compensation (i.e. to teach a course on a prorated basis up to the maximum allowed summer contract hour load).  However the load generated from the courses cannot be prorated (see Section 11.3.1), only the compensation.  At the time of this memo (Jan 2012) summer courses were prorated for compensation on the basis of 7 students.  
For example, a 3 credit course with only two students would be listed normally for all columns except Q.  Column Q would show 3 compensated hours if 7 or more students are enrolled, or IF THE FACULTY AGREED TO PRORATE, then column Q would be 3*2/7 or two-sevenths of the three credits.  IF ALL COMPENSATION was waived, enter zero (0).
</t>
        </r>
      </text>
    </comment>
    <comment ref="Q10" authorId="3" shapeId="0">
      <text>
        <r>
          <rPr>
            <b/>
            <sz val="8"/>
            <color indexed="81"/>
            <rFont val="Tahoma"/>
            <family val="2"/>
          </rPr>
          <t xml:space="preserve">Comment:  </t>
        </r>
        <r>
          <rPr>
            <sz val="8"/>
            <color indexed="81"/>
            <rFont val="Tahoma"/>
            <family val="2"/>
          </rPr>
          <t>Since compensation is generally not waived the default formula sets column Q equal to colum O.  Cell Q10 would be "=O10"  OVERWRITE the contents of this cell as indicated on the signed Load Report and Compensation Agreemnt</t>
        </r>
        <r>
          <rPr>
            <sz val="8"/>
            <color indexed="81"/>
            <rFont val="Tahoma"/>
            <family val="2"/>
          </rPr>
          <t xml:space="preserve">
</t>
        </r>
      </text>
    </comment>
    <comment ref="A29" authorId="2" shapeId="0">
      <text>
        <r>
          <rPr>
            <b/>
            <sz val="8"/>
            <color indexed="81"/>
            <rFont val="Tahoma"/>
            <family val="2"/>
          </rPr>
          <t>Comments::
Subtotals calculate automatically, do not edit formulas</t>
        </r>
      </text>
    </comment>
    <comment ref="A31" authorId="2" shapeId="0">
      <text>
        <r>
          <rPr>
            <b/>
            <sz val="8"/>
            <color indexed="81"/>
            <rFont val="Tahoma"/>
            <family val="2"/>
          </rPr>
          <t xml:space="preserve">Comments: Release Time Appointments -
</t>
        </r>
        <r>
          <rPr>
            <sz val="8"/>
            <color indexed="81"/>
            <rFont val="Tahoma"/>
            <family val="2"/>
          </rPr>
          <t xml:space="preserve">List school chairs, activities that generate stipends, discretionary or grant based release time (those not defined by the contract).  
Attach the Faculty Workload Adjustment for Special Assignment form and/or the Load Report and Compensation Agreement as necessary
Activities that are compensated through a direct stipend are STILL converted to load for the purpose of Column "O", but must be entered with a "0" (zero) in Column "Q" </t>
        </r>
      </text>
    </comment>
    <comment ref="O32" authorId="0" shapeId="0">
      <text>
        <r>
          <rPr>
            <b/>
            <sz val="9"/>
            <color indexed="81"/>
            <rFont val="Tahoma"/>
            <family val="2"/>
          </rPr>
          <t xml:space="preserve">Comment: </t>
        </r>
        <r>
          <rPr>
            <sz val="9"/>
            <color indexed="81"/>
            <rFont val="Tahoma"/>
            <family val="2"/>
          </rPr>
          <t xml:space="preserve"> Enter the contract hour load generated, granted, or attributed to this apppoinment</t>
        </r>
        <r>
          <rPr>
            <sz val="9"/>
            <color indexed="81"/>
            <rFont val="Tahoma"/>
            <family val="2"/>
          </rPr>
          <t xml:space="preserve">
</t>
        </r>
      </text>
    </comment>
    <comment ref="Q32" authorId="0" shapeId="0">
      <text>
        <r>
          <rPr>
            <sz val="9"/>
            <color indexed="81"/>
            <rFont val="Tahoma"/>
            <family val="2"/>
          </rPr>
          <t>For 2012-2013, school chairs will receive both a "release time assignment"  and an "extra compensation assignment (stipend)".  Both assignments are entered on the Faculty Workload Adjustment form, and on the Faculty Load Report and the description of duties should be attached.
The Contract Hours for the Release Time Assignment (SCHOOL CHAIR) = 3 hours.  Enter this on the load report in the section for "Release Time appointments", and enter the assignment as "School Chair"   In the column for "Faculty Contract Hours" enter 3.  In the column for "Compensated Faculty Hours" also enter 3.  
The Contract Hours for the Extra Compensation Assignment (CHAIR STIPEND) = 3 hours.  Enter this on the load report in the section for "Release Time Assignments", and enter the assignment as "Chair Stipend"  In the column for "Faculty Contract Hours" enter 3.  In the column for "Compensated Faculty Hours" enter ZERO (you must delete the existing value and enter 0)  Note: This assignment is compensated by the stipend, not included with the normal load and/or overload.  BASE your calculation of any OVERLOAD PAY on the final column "Comp. Faculty Hours".
Based on 2012-2013 rates, the stipend amount would be entered on the Workload Adjustment Form as  "$872 per hour. Total compensation will be $2,616.00."
This amount can be payed to the faculty member using a standard payroll authorization.</t>
        </r>
      </text>
    </comment>
    <comment ref="O38" authorId="2" shapeId="0">
      <text>
        <r>
          <rPr>
            <b/>
            <sz val="8"/>
            <color indexed="81"/>
            <rFont val="Tahoma"/>
            <family val="2"/>
          </rPr>
          <t xml:space="preserve">Comments:
THIS NUMBER WILL BE TRANSFERED TO THE SEMESTER SUMMARY SHEET 
</t>
        </r>
      </text>
    </comment>
    <comment ref="P38" authorId="2" shapeId="0">
      <text>
        <r>
          <rPr>
            <b/>
            <sz val="8"/>
            <color indexed="81"/>
            <rFont val="Tahoma"/>
            <family val="2"/>
          </rPr>
          <t>Comments::
Transferred to the semester summary sheet</t>
        </r>
      </text>
    </comment>
    <comment ref="O41" authorId="0" shapeId="0">
      <text>
        <r>
          <rPr>
            <b/>
            <sz val="9"/>
            <color indexed="81"/>
            <rFont val="Tahoma"/>
            <family val="2"/>
          </rPr>
          <t xml:space="preserve">Comments: </t>
        </r>
        <r>
          <rPr>
            <sz val="9"/>
            <color indexed="81"/>
            <rFont val="Tahoma"/>
            <family val="2"/>
          </rPr>
          <t xml:space="preserve">Enter the value from the Fall load Report to generate a total for the year.  If this is a fall load sheet you can ignore this section.  Thanks Laura for the good idea.
</t>
        </r>
      </text>
    </comment>
  </commentList>
</comments>
</file>

<file path=xl/comments35.xml><?xml version="1.0" encoding="utf-8"?>
<comments xmlns="http://schemas.openxmlformats.org/spreadsheetml/2006/main">
  <authors>
    <author>dmyton</author>
    <author>Directions:</author>
    <author>Comments:</author>
    <author>david myton</author>
  </authors>
  <commentList>
    <comment ref="C2" authorId="0" shapeId="0">
      <text>
        <r>
          <rPr>
            <b/>
            <sz val="8"/>
            <color indexed="81"/>
            <rFont val="Tahoma"/>
            <family val="2"/>
          </rPr>
          <t>info:</t>
        </r>
        <r>
          <rPr>
            <sz val="8"/>
            <color indexed="81"/>
            <rFont val="Tahoma"/>
            <family val="2"/>
          </rPr>
          <t xml:space="preserve">
enter the faculty or adjunct name  in Cell C2 - Some find it helpful to Rename the TAB to match the faculty/adjunct name as well.
Since the SUMMARY sheet draws the name from Cell C2, it is necessary to type the name into C2 - it will run across the others columns as needed</t>
        </r>
      </text>
    </comment>
    <comment ref="C3" authorId="0" shapeId="0">
      <text>
        <r>
          <rPr>
            <b/>
            <sz val="8"/>
            <color indexed="81"/>
            <rFont val="Tahoma"/>
            <family val="2"/>
          </rPr>
          <t>info:</t>
        </r>
        <r>
          <rPr>
            <sz val="8"/>
            <color indexed="81"/>
            <rFont val="Tahoma"/>
            <family val="2"/>
          </rPr>
          <t xml:space="preserve">
Enter the college name starting in box C3</t>
        </r>
      </text>
    </comment>
    <comment ref="C4" authorId="0" shapeId="0">
      <text>
        <r>
          <rPr>
            <b/>
            <sz val="8"/>
            <color indexed="81"/>
            <rFont val="Tahoma"/>
            <family val="2"/>
          </rPr>
          <t>info:</t>
        </r>
        <r>
          <rPr>
            <sz val="8"/>
            <color indexed="81"/>
            <rFont val="Tahoma"/>
            <family val="2"/>
          </rPr>
          <t xml:space="preserve">
Enter the department starting in box C4
</t>
        </r>
      </text>
    </comment>
    <comment ref="C5" authorId="0" shapeId="0">
      <text>
        <r>
          <rPr>
            <b/>
            <sz val="8"/>
            <color indexed="81"/>
            <rFont val="Tahoma"/>
            <family val="2"/>
          </rPr>
          <t>info:</t>
        </r>
        <r>
          <rPr>
            <sz val="8"/>
            <color indexed="81"/>
            <rFont val="Tahoma"/>
            <family val="2"/>
          </rPr>
          <t xml:space="preserve">
Enter the Semester starting in box C5
</t>
        </r>
      </text>
    </comment>
    <comment ref="C6" authorId="0" shapeId="0">
      <text>
        <r>
          <rPr>
            <b/>
            <sz val="8"/>
            <color indexed="81"/>
            <rFont val="Tahoma"/>
            <family val="2"/>
          </rPr>
          <t>info:</t>
        </r>
        <r>
          <rPr>
            <sz val="8"/>
            <color indexed="81"/>
            <rFont val="Tahoma"/>
            <family val="2"/>
          </rPr>
          <t xml:space="preserve">
Cell C6
Enter "Faculty" for faculty 
Enter "Adjunct" for adjuncts
Enter "Dean" for dean-type administrators 
Since the SUMMARY sheet draws the status indicator from this field it is important that it be typed as indicated
</t>
        </r>
      </text>
    </comment>
    <comment ref="C8" authorId="1" shapeId="0">
      <text>
        <r>
          <rPr>
            <sz val="8"/>
            <color indexed="81"/>
            <rFont val="Tahoma"/>
            <family val="2"/>
          </rPr>
          <t>Directions::
Enter EITHER in the columns for Classes OR for the Columns J-K-L labeled Intern/Practicum but NOT BOTH
The entries for 'classes' must match the catalog entry listing hours for lecture and lab.  Enter the values as listed in the catalog or most recent approved curriculum change documents.
Note: Deans have requested that Lecture and Labs be listed as separate line items.  Example: Line 3 (BIOL 107) should be listed as two separate line items if the instructor is infact teaching both lecture and a lab section.  This should match how these courses are listed in banner.</t>
        </r>
      </text>
    </comment>
    <comment ref="L8" authorId="1" shapeId="0">
      <text>
        <r>
          <rPr>
            <b/>
            <sz val="8"/>
            <color indexed="81"/>
            <rFont val="Tahoma"/>
            <family val="2"/>
          </rPr>
          <t>Directions::</t>
        </r>
        <r>
          <rPr>
            <sz val="8"/>
            <color indexed="81"/>
            <rFont val="Tahoma"/>
            <family val="2"/>
          </rPr>
          <t xml:space="preserve">
Enter</t>
        </r>
        <r>
          <rPr>
            <sz val="8"/>
            <color indexed="10"/>
            <rFont val="Tahoma"/>
            <family val="2"/>
          </rPr>
          <t xml:space="preserve"> EITHER </t>
        </r>
        <r>
          <rPr>
            <sz val="8"/>
            <color indexed="81"/>
            <rFont val="Tahoma"/>
            <family val="2"/>
          </rPr>
          <t xml:space="preserve">in the columns for Classes OR for the Columns labeled Intern/Practicum. 
</t>
        </r>
        <r>
          <rPr>
            <sz val="8"/>
            <color indexed="10"/>
            <rFont val="Tahoma"/>
            <family val="2"/>
          </rPr>
          <t>NOT BOTH
Preparation/Placement time, evaluation time, and class time will be determined for the course, not for the instructor assigned the course.  The immediate supervisor will consult with faculty members qualified to teach each course to determine the time factors for the course.</t>
        </r>
      </text>
    </comment>
    <comment ref="A9" authorId="0" shapeId="0">
      <text>
        <r>
          <rPr>
            <sz val="8"/>
            <color indexed="81"/>
            <rFont val="Tahoma"/>
            <family val="2"/>
          </rPr>
          <t>Directions:
Enter teaching and release assignments that are contract-driven.  Note: Deans have requested that Lectures and separate sections of lectures as well as labs be listed separately (see sample).  This will mimic the way courses are entered into Banner and Anchor Access and will assist in tracking which professors are teaching courses more effectively.
Entering the catalog text 
e.g. BIOL131 (3,3) 4
helps with confirming the entries for columns B-C-D when reviewing the report
Enter   No calculations are performed on the cells in this column.</t>
        </r>
      </text>
    </comment>
    <comment ref="B9" authorId="2" shapeId="0">
      <text>
        <r>
          <rPr>
            <b/>
            <sz val="8"/>
            <color indexed="81"/>
            <rFont val="Tahoma"/>
            <family val="2"/>
          </rPr>
          <t>Comments::
Section 11.3.1 Lecture Hrs</t>
        </r>
        <r>
          <rPr>
            <b/>
            <sz val="8"/>
            <color indexed="10"/>
            <rFont val="Tahoma"/>
            <family val="2"/>
          </rPr>
          <t xml:space="preserve"> - enter values from the catalog description</t>
        </r>
        <r>
          <rPr>
            <sz val="8"/>
            <color indexed="81"/>
            <rFont val="Tahoma"/>
            <family val="2"/>
          </rPr>
          <t xml:space="preserve">  or other contract driven assignments (lab coordinator, Athletic Trainer, ect)
</t>
        </r>
        <r>
          <rPr>
            <b/>
            <sz val="8"/>
            <color indexed="81"/>
            <rFont val="Tahoma"/>
            <family val="2"/>
          </rPr>
          <t>Enter values for this column only if the entry is a lecture course or contract driven assignment</t>
        </r>
        <r>
          <rPr>
            <sz val="8"/>
            <color indexed="81"/>
            <rFont val="Tahoma"/>
            <family val="2"/>
          </rPr>
          <t xml:space="preserve">
Lectures and labs may be entered separately or together - see SAMPLE for examples of this
CH116 Gen Chem II (3,3) 4 
- this course has 3 lecture hours per week during the entire semester.  Enter 3 in this example if the instructor is only teaching the lecture, enter 4 if they are teaching the lecture and its ONLY lab and where the enrollments in each are identical.   Enter the lecture and lab sections </t>
        </r>
        <r>
          <rPr>
            <b/>
            <sz val="8"/>
            <color indexed="81"/>
            <rFont val="Tahoma"/>
            <family val="2"/>
          </rPr>
          <t>separately</t>
        </r>
        <r>
          <rPr>
            <sz val="8"/>
            <color indexed="81"/>
            <rFont val="Tahoma"/>
            <family val="2"/>
          </rPr>
          <t xml:space="preserve"> when more than one lab section are assigned since their enrollments may differ by section.
Load cannot be prorated based on the definition from 11.3.1, and maximum loads are capped at 18 contract hours per semester and 32 contract hours for the academic year based on 11.3.2 
Summer load limits are capped at 1.34 credits per week of instruction in 7.4.2 (e.g. a 4-credit course must be distributed across at least a 3-week instructional period to fall below the cap 4/3=1.333)
</t>
        </r>
      </text>
    </comment>
    <comment ref="C9" authorId="2" shapeId="0">
      <text>
        <r>
          <rPr>
            <b/>
            <sz val="8"/>
            <color indexed="81"/>
            <rFont val="Tahoma"/>
            <family val="2"/>
          </rPr>
          <t xml:space="preserve">Comments::
Lab hrs - </t>
        </r>
        <r>
          <rPr>
            <b/>
            <sz val="8"/>
            <color indexed="10"/>
            <rFont val="Tahoma"/>
            <family val="2"/>
          </rPr>
          <t>enter values based on catalog description for the number of hours in lab per week</t>
        </r>
        <r>
          <rPr>
            <sz val="8"/>
            <color indexed="81"/>
            <rFont val="Tahoma"/>
            <family val="2"/>
          </rPr>
          <t xml:space="preserve"> 
CH116 Gen Chem II (3,3) 4 - this course meets in lab for  3 lab.  </t>
        </r>
        <r>
          <rPr>
            <sz val="8"/>
            <color indexed="12"/>
            <rFont val="Tahoma"/>
            <family val="2"/>
          </rPr>
          <t>The 2/3 conversion is handled late</t>
        </r>
        <r>
          <rPr>
            <sz val="8"/>
            <color indexed="81"/>
            <rFont val="Tahoma"/>
            <family val="2"/>
          </rPr>
          <t xml:space="preserve">r - enter catalog/curriculum-approved number of lab hours each week.  Enter 3 in this example. 
</t>
        </r>
        <r>
          <rPr>
            <b/>
            <sz val="8"/>
            <color indexed="81"/>
            <rFont val="Tahoma"/>
            <family val="2"/>
          </rPr>
          <t>Enter in this column only if the entry is a laboratory course</t>
        </r>
        <r>
          <rPr>
            <sz val="8"/>
            <color indexed="81"/>
            <rFont val="Tahoma"/>
            <family val="2"/>
          </rPr>
          <t xml:space="preserve">
</t>
        </r>
        <r>
          <rPr>
            <b/>
            <sz val="8"/>
            <color indexed="12"/>
            <rFont val="Tahoma"/>
            <family val="2"/>
          </rPr>
          <t>Section 11.3.1</t>
        </r>
        <r>
          <rPr>
            <b/>
            <sz val="8"/>
            <color indexed="81"/>
            <rFont val="Tahoma"/>
            <family val="2"/>
          </rPr>
          <t xml:space="preserve">
</t>
        </r>
        <r>
          <rPr>
            <sz val="8"/>
            <color indexed="81"/>
            <rFont val="Tahoma"/>
            <family val="2"/>
          </rPr>
          <t>Note: 3 hrs in lab = 2 faculty contract hours and 2 hrs in lab = 1.33 faculty contract hours.  This scaling factor is used in calculating the Facutly contract hours.  
Note that in either case the lab counts 1 hour for student credit hour productionsince the catalog indicated this is a 4 credit course, and three of the credits are in lecture.  Thus there is one SCH generated per student per lab in this case.</t>
        </r>
      </text>
    </comment>
    <comment ref="D9" authorId="2" shapeId="0">
      <text>
        <r>
          <rPr>
            <b/>
            <sz val="8"/>
            <color indexed="81"/>
            <rFont val="Tahoma"/>
            <family val="2"/>
          </rPr>
          <t xml:space="preserve">Comments::
Credit Hours - </t>
        </r>
        <r>
          <rPr>
            <sz val="8"/>
            <color indexed="81"/>
            <rFont val="Tahoma"/>
            <family val="2"/>
          </rPr>
          <t xml:space="preserve">  This is the number of credit hours the student registers for based on the catalog description.  This number is used to calculate SCH.   For independent study, internships and practicum: the number of credits is still the number of credits the student registers in, irrespective of the faculty load.    Do not make an entry for contract defined tasks like Lab coordinator and athletic training since they do not contribute to student SCH
For example  CH116 Gen Chem II (3,3) 4 - the student enrolls in a 4 credit class - 3 credits from lecture 1 credit from lab.  ENTER 3 for a lecture  OR 1 for a lab based on this example.
</t>
        </r>
        <r>
          <rPr>
            <b/>
            <sz val="8"/>
            <color indexed="81"/>
            <rFont val="Tahoma"/>
            <family val="2"/>
          </rPr>
          <t xml:space="preserve">If the lecture and a single section of lab are listed together the credits may be combined and the SCH column could indicate 4.  </t>
        </r>
        <r>
          <rPr>
            <sz val="8"/>
            <color indexed="81"/>
            <rFont val="Tahoma"/>
            <family val="2"/>
          </rPr>
          <t xml:space="preserve">For a practicum/internship enter the number of credits the student will recieve/register for to take the course.
</t>
        </r>
      </text>
    </comment>
    <comment ref="E9" authorId="0" shapeId="0">
      <text>
        <r>
          <rPr>
            <b/>
            <sz val="8"/>
            <color indexed="81"/>
            <rFont val="Tahoma"/>
            <family val="2"/>
          </rPr>
          <t>Comment:</t>
        </r>
        <r>
          <rPr>
            <sz val="8"/>
            <color indexed="81"/>
            <rFont val="Tahoma"/>
            <family val="2"/>
          </rPr>
          <t xml:space="preserve">
Use the official enrollment for the semester set at the add/drop deadline</t>
        </r>
      </text>
    </comment>
    <comment ref="F9" authorId="2" shapeId="0">
      <text>
        <r>
          <rPr>
            <sz val="8"/>
            <color indexed="81"/>
            <rFont val="Tahoma"/>
            <family val="2"/>
          </rPr>
          <t>Comments: 
Preps - 
Enter as per Section 11.3.7 and 11.3.10.1.  Each full lecture course counts as 1 prep,  0.5 prep is credited for each separate lab title.   Internships/Practicum are 0.5 prep per course (multiple sections for variable credit do not generate additional preps).  Each separate recreation activity course should be counted as 0.33 preps.
If a faculty teaches 2 sections of BL109 lab they have 0.5 prep.  If they teach two BL109 labs and one BL110 lab they earn 0.5 prep for each course, 1.0 prep total from these labs.
NOTE: for team-taught courses/labs adjust the # of preps similarly (for example if a 50:50 team taught course each faculty recieves 0.5 prep).  There should be no proration of preps for other reasons.</t>
        </r>
        <r>
          <rPr>
            <b/>
            <sz val="8"/>
            <color indexed="81"/>
            <rFont val="Tahoma"/>
            <family val="2"/>
          </rPr>
          <t xml:space="preserve">
</t>
        </r>
        <r>
          <rPr>
            <sz val="8"/>
            <color indexed="81"/>
            <rFont val="Tahoma"/>
            <family val="2"/>
          </rPr>
          <t xml:space="preserve">
</t>
        </r>
      </text>
    </comment>
    <comment ref="G9" authorId="2" shapeId="0">
      <text>
        <r>
          <rPr>
            <b/>
            <sz val="8"/>
            <color indexed="81"/>
            <rFont val="Tahoma"/>
            <family val="2"/>
          </rPr>
          <t xml:space="preserve">Comments::
</t>
        </r>
        <r>
          <rPr>
            <b/>
            <sz val="8"/>
            <color indexed="12"/>
            <rFont val="Tahoma"/>
            <family val="2"/>
          </rPr>
          <t>Default value 1.0 for undergraduate courses.</t>
        </r>
        <r>
          <rPr>
            <b/>
            <sz val="8"/>
            <color indexed="81"/>
            <rFont val="Tahoma"/>
            <family val="2"/>
          </rPr>
          <t xml:space="preserve">
</t>
        </r>
        <r>
          <rPr>
            <sz val="8"/>
            <color indexed="81"/>
            <rFont val="Tahoma"/>
            <family val="2"/>
          </rPr>
          <t xml:space="preserve">Graduate course multiplier is </t>
        </r>
        <r>
          <rPr>
            <b/>
            <sz val="8"/>
            <color indexed="10"/>
            <rFont val="Tahoma"/>
            <family val="2"/>
          </rPr>
          <t>1.333</t>
        </r>
        <r>
          <rPr>
            <sz val="8"/>
            <color indexed="81"/>
            <rFont val="Tahoma"/>
            <family val="2"/>
          </rPr>
          <t xml:space="preserve"> if a course is contains graduate students taught at the 500, 600 or higher level.  Enter </t>
        </r>
        <r>
          <rPr>
            <b/>
            <sz val="8"/>
            <color indexed="10"/>
            <rFont val="Tahoma"/>
            <family val="2"/>
          </rPr>
          <t>1.333</t>
        </r>
        <r>
          <rPr>
            <sz val="8"/>
            <color indexed="81"/>
            <rFont val="Tahoma"/>
            <family val="2"/>
          </rPr>
          <t xml:space="preserve"> in these cases.  Note the full 3 decimal places may not show in the display but the calculation will be correct
</t>
        </r>
        <r>
          <rPr>
            <sz val="8"/>
            <color indexed="12"/>
            <rFont val="Tahoma"/>
            <family val="2"/>
          </rPr>
          <t>See Section 11.3.1  of the Faculty Agreement</t>
        </r>
      </text>
    </comment>
    <comment ref="H9" authorId="2" shapeId="0">
      <text>
        <r>
          <rPr>
            <b/>
            <sz val="8"/>
            <color indexed="81"/>
            <rFont val="Tahoma"/>
            <family val="2"/>
          </rPr>
          <t xml:space="preserve">Comments:
Team-Taught factor: </t>
        </r>
        <r>
          <rPr>
            <sz val="8"/>
            <color indexed="81"/>
            <rFont val="Tahoma"/>
            <family val="2"/>
          </rPr>
          <t xml:space="preserve">- 
</t>
        </r>
        <r>
          <rPr>
            <sz val="8"/>
            <color indexed="12"/>
            <rFont val="Tahoma"/>
            <family val="2"/>
          </rPr>
          <t xml:space="preserve">DEFAULT VALUE 1.00
For accuracy please enter decimal numbers as the proper fraction.  For example enter the formula =1/3 rather than .33 for a one-third load.  This will reduce round-off errors.
PLEASE note in team teaching the other team members - use the extra space in column A after the classes are listed to make annotations </t>
        </r>
        <r>
          <rPr>
            <sz val="8"/>
            <color indexed="81"/>
            <rFont val="Tahoma"/>
            <family val="2"/>
          </rPr>
          <t xml:space="preserve">
</t>
        </r>
        <r>
          <rPr>
            <b/>
            <sz val="8"/>
            <color indexed="81"/>
            <rFont val="Tahoma"/>
            <family val="2"/>
          </rPr>
          <t xml:space="preserve">Section 11.8 </t>
        </r>
        <r>
          <rPr>
            <sz val="8"/>
            <color indexed="81"/>
            <rFont val="Tahoma"/>
            <family val="2"/>
          </rPr>
          <t xml:space="preserve">
Enter a decimal fraction from 0 to 1.000 based on percentage of course taught by this instructor.   For example a team-taught course with two faculty contributing equally enter 0.50, if this instructor teaches 1/3 of the class enter 0.333333333333333, or more simply =1/3.
Student credit hours (SCH) will be adjusted by this factor as well so that both faculty are attributed with a proportion of the total SCH
</t>
        </r>
        <r>
          <rPr>
            <b/>
            <sz val="8"/>
            <color indexed="81"/>
            <rFont val="Tahoma"/>
            <family val="2"/>
          </rPr>
          <t xml:space="preserve">
Confirm that the sum total of the team-taught factors for all instructors for the course adds to 1.00000</t>
        </r>
      </text>
    </comment>
    <comment ref="I9" authorId="2" shapeId="0">
      <text>
        <r>
          <rPr>
            <b/>
            <sz val="8"/>
            <color indexed="81"/>
            <rFont val="Tahoma"/>
            <family val="2"/>
          </rPr>
          <t xml:space="preserve">Comments:  
"Applies to independent study courses only as defined in the university catalog description" See Section 11.9
</t>
        </r>
        <r>
          <rPr>
            <b/>
            <sz val="8"/>
            <color indexed="12"/>
            <rFont val="Tahoma"/>
            <family val="2"/>
          </rPr>
          <t>Default value = 1</t>
        </r>
        <r>
          <rPr>
            <b/>
            <sz val="8"/>
            <color indexed="81"/>
            <rFont val="Tahoma"/>
            <family val="2"/>
          </rPr>
          <t xml:space="preserve">
Pro-rated factor: </t>
        </r>
        <r>
          <rPr>
            <sz val="8"/>
            <color indexed="81"/>
            <rFont val="Tahoma"/>
            <family val="2"/>
          </rPr>
          <t xml:space="preserve">- enter a decimal from 0 to 1.000 based on  enrollment less than 10.  A course with 3 students may be prorated as 3/10 or 0.300.
This column applies only to courses defined as independent study, research seminars, and directed topics classes typically numbered 290, 390 490. Confirm each course by the catalog entry.
SCH are not reduced based on this formula
</t>
        </r>
        <r>
          <rPr>
            <b/>
            <sz val="8"/>
            <color indexed="81"/>
            <rFont val="Tahoma"/>
            <family val="2"/>
          </rPr>
          <t xml:space="preserve">
</t>
        </r>
      </text>
    </comment>
    <comment ref="J9" authorId="2" shapeId="0">
      <text>
        <r>
          <rPr>
            <b/>
            <sz val="8"/>
            <color indexed="81"/>
            <rFont val="Tahoma"/>
            <family val="2"/>
          </rPr>
          <t xml:space="preserve">Comments::
Section 11.3.10.1
</t>
        </r>
        <r>
          <rPr>
            <sz val="8"/>
            <color indexed="81"/>
            <rFont val="Tahoma"/>
            <family val="2"/>
          </rPr>
          <t>The number of hours per student needed for the faculty member to prepare for the internship.  Enter the number of hours directly.
Based on a negotiated time between faculty teaching the course and the Dean.  Keep documentation with load reports.</t>
        </r>
      </text>
    </comment>
    <comment ref="K9" authorId="2" shapeId="0">
      <text>
        <r>
          <rPr>
            <b/>
            <sz val="8"/>
            <color indexed="81"/>
            <rFont val="Tahoma"/>
            <family val="2"/>
          </rPr>
          <t xml:space="preserve">Comments::
Section 11.3.10.1
</t>
        </r>
        <r>
          <rPr>
            <sz val="8"/>
            <color indexed="81"/>
            <rFont val="Tahoma"/>
            <family val="2"/>
          </rPr>
          <t>Hours of direct instruction associated with the internship/practicum.  Enter number of hours directly from agreement between faculty and dean.</t>
        </r>
      </text>
    </comment>
    <comment ref="L9" authorId="2" shapeId="0">
      <text>
        <r>
          <rPr>
            <b/>
            <sz val="8"/>
            <color indexed="81"/>
            <rFont val="Tahoma"/>
            <family val="2"/>
          </rPr>
          <t xml:space="preserve">Comments::
Section 11.3.10.1
</t>
        </r>
        <r>
          <rPr>
            <sz val="8"/>
            <color indexed="81"/>
            <rFont val="Tahoma"/>
            <family val="2"/>
          </rPr>
          <t>The number of hours needed by the faculty to evaluate the work of EACH student.  Enter the hours directly from the agreement between the faculty and the dean.</t>
        </r>
      </text>
    </comment>
    <comment ref="M9" authorId="2" shapeId="0">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Section 11.7.1 and 11.7.3</t>
        </r>
        <r>
          <rPr>
            <sz val="8"/>
            <color indexed="81"/>
            <rFont val="Tahoma"/>
            <family val="2"/>
          </rPr>
          <t xml:space="preserve">
</t>
        </r>
      </text>
    </comment>
    <comment ref="N9" authorId="2" shapeId="0">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 xml:space="preserve">Section 11.7.1 and 11.7.4
</t>
        </r>
        <r>
          <rPr>
            <sz val="8"/>
            <color indexed="81"/>
            <rFont val="Tahoma"/>
            <family val="2"/>
          </rPr>
          <t xml:space="preserve">
</t>
        </r>
      </text>
    </comment>
    <comment ref="O9" authorId="2" shapeId="0">
      <text>
        <r>
          <rPr>
            <b/>
            <sz val="8"/>
            <color indexed="81"/>
            <rFont val="Tahoma"/>
            <family val="2"/>
          </rPr>
          <t>Comments::
Calculated -</t>
        </r>
        <r>
          <rPr>
            <b/>
            <sz val="8"/>
            <color indexed="10"/>
            <rFont val="Tahoma"/>
            <family val="2"/>
          </rPr>
          <t xml:space="preserve"> DO NOT EDIT FORMULA</t>
        </r>
      </text>
    </comment>
    <comment ref="P9" authorId="2" shapeId="0">
      <text>
        <r>
          <rPr>
            <b/>
            <sz val="8"/>
            <color indexed="81"/>
            <rFont val="Tahoma"/>
            <family val="2"/>
          </rPr>
          <t>Grey Fields are Calculated  -</t>
        </r>
        <r>
          <rPr>
            <b/>
            <sz val="8"/>
            <color indexed="10"/>
            <rFont val="Tahoma"/>
            <family val="2"/>
          </rPr>
          <t xml:space="preserve"> DO NOT EDIT FORMULA</t>
        </r>
        <r>
          <rPr>
            <b/>
            <sz val="8"/>
            <color indexed="81"/>
            <rFont val="Tahoma"/>
            <family val="2"/>
          </rPr>
          <t xml:space="preserve">
</t>
        </r>
      </text>
    </comment>
    <comment ref="Q9" authorId="3" shapeId="0">
      <text>
        <r>
          <rPr>
            <b/>
            <sz val="8"/>
            <color indexed="81"/>
            <rFont val="Tahoma"/>
            <family val="2"/>
          </rPr>
          <t xml:space="preserve">Comment:
COMPENSATED FACULTY CONTRACT HOURS </t>
        </r>
        <r>
          <rPr>
            <sz val="8"/>
            <color indexed="81"/>
            <rFont val="Tahoma"/>
            <family val="2"/>
          </rPr>
          <t xml:space="preserve">Column “Q” is generally equal to Faculty Contract Hours in Column "O".  Column “O” will be less than “Q” when the instructor has waived compensation for the  assignment or for assignments which are compensated through a stipend.  Enter the compensated portion of the load for each course or assignment in “Q”.  If full compensation is waived, or the assignment was compensated through a stipend, enter zero (0).  Attach a signed Load Report and Compensation Agreement Form.
BASE your calculation of any OVERLOAD PAY on the final column "Comp. Faculty Hours".
In Summer Session courses Faculty may wish to waive full compensation (i.e. to teach a course on a prorated basis up to the maximum allowed summer contract hour load).  However the load generated from the courses cannot be prorated (see Section 11.3.1), only the compensation.  At the time of this memo (Jan 2012) summer courses were prorated for compensation on the basis of 7 students.  
For example, a 3 credit course with only two students would be listed normally for all columns except Q.  Column Q would show 3 compensated hours if 7 or more students are enrolled, or IF THE FACULTY AGREED TO PRORATE, then column Q would be 3*2/7 or two-sevenths of the three credits.  IF ALL COMPENSATION was waived, enter zero (0).
</t>
        </r>
      </text>
    </comment>
    <comment ref="Q10" authorId="3" shapeId="0">
      <text>
        <r>
          <rPr>
            <b/>
            <sz val="8"/>
            <color indexed="81"/>
            <rFont val="Tahoma"/>
            <family val="2"/>
          </rPr>
          <t xml:space="preserve">Comment:  </t>
        </r>
        <r>
          <rPr>
            <sz val="8"/>
            <color indexed="81"/>
            <rFont val="Tahoma"/>
            <family val="2"/>
          </rPr>
          <t>Since compensation is generally not waived the default formula sets column Q equal to colum O.  Cell Q10 would be "=O10"  OVERWRITE the contents of this cell as indicated on the signed Load Report and Compensation Agreemnt</t>
        </r>
        <r>
          <rPr>
            <sz val="8"/>
            <color indexed="81"/>
            <rFont val="Tahoma"/>
            <family val="2"/>
          </rPr>
          <t xml:space="preserve">
</t>
        </r>
      </text>
    </comment>
    <comment ref="A29" authorId="2" shapeId="0">
      <text>
        <r>
          <rPr>
            <b/>
            <sz val="8"/>
            <color indexed="81"/>
            <rFont val="Tahoma"/>
            <family val="2"/>
          </rPr>
          <t>Comments::
Subtotals calculate automatically, do not edit formulas</t>
        </r>
      </text>
    </comment>
    <comment ref="A31" authorId="2" shapeId="0">
      <text>
        <r>
          <rPr>
            <b/>
            <sz val="8"/>
            <color indexed="81"/>
            <rFont val="Tahoma"/>
            <family val="2"/>
          </rPr>
          <t xml:space="preserve">Comments: Release Time Appointments -
</t>
        </r>
        <r>
          <rPr>
            <sz val="8"/>
            <color indexed="81"/>
            <rFont val="Tahoma"/>
            <family val="2"/>
          </rPr>
          <t xml:space="preserve">List school chairs, activities that generate stipends, discretionary or grant based release time (those not defined by the contract).  
Attach the Faculty Workload Adjustment for Special Assignment form and/or the Load Report and Compensation Agreement as necessary
Activities that are compensated through a direct stipend are STILL converted to load for the purpose of Column "O", but must be entered with a "0" (zero) in Column "Q" </t>
        </r>
      </text>
    </comment>
    <comment ref="O32" authorId="0" shapeId="0">
      <text>
        <r>
          <rPr>
            <b/>
            <sz val="9"/>
            <color indexed="81"/>
            <rFont val="Tahoma"/>
            <family val="2"/>
          </rPr>
          <t xml:space="preserve">Comment: </t>
        </r>
        <r>
          <rPr>
            <sz val="9"/>
            <color indexed="81"/>
            <rFont val="Tahoma"/>
            <family val="2"/>
          </rPr>
          <t xml:space="preserve"> Enter the contract hour load generated, granted, or attributed to this apppoinment</t>
        </r>
        <r>
          <rPr>
            <sz val="9"/>
            <color indexed="81"/>
            <rFont val="Tahoma"/>
            <family val="2"/>
          </rPr>
          <t xml:space="preserve">
</t>
        </r>
      </text>
    </comment>
    <comment ref="Q32" authorId="0" shapeId="0">
      <text>
        <r>
          <rPr>
            <sz val="9"/>
            <color indexed="81"/>
            <rFont val="Tahoma"/>
            <family val="2"/>
          </rPr>
          <t>For 2012-2013, school chairs will receive both a "release time assignment"  and an "extra compensation assignment (stipend)".  Both assignments are entered on the Faculty Workload Adjustment form, and on the Faculty Load Report and the description of duties should be attached.
The Contract Hours for the Release Time Assignment (SCHOOL CHAIR) = 3 hours.  Enter this on the load report in the section for "Release Time appointments", and enter the assignment as "School Chair"   In the column for "Faculty Contract Hours" enter 3.  In the column for "Compensated Faculty Hours" also enter 3.  
The Contract Hours for the Extra Compensation Assignment (CHAIR STIPEND) = 3 hours.  Enter this on the load report in the section for "Release Time Assignments", and enter the assignment as "Chair Stipend"  In the column for "Faculty Contract Hours" enter 3.  In the column for "Compensated Faculty Hours" enter ZERO (you must delete the existing value and enter 0)  Note: This assignment is compensated by the stipend, not included with the normal load and/or overload.  BASE your calculation of any OVERLOAD PAY on the final column "Comp. Faculty Hours".
Based on 2012-2013 rates, the stipend amount would be entered on the Workload Adjustment Form as  "$872 per hour. Total compensation will be $2,616.00."
This amount can be payed to the faculty member using a standard payroll authorization.</t>
        </r>
      </text>
    </comment>
    <comment ref="O38" authorId="2" shapeId="0">
      <text>
        <r>
          <rPr>
            <b/>
            <sz val="8"/>
            <color indexed="81"/>
            <rFont val="Tahoma"/>
            <family val="2"/>
          </rPr>
          <t xml:space="preserve">Comments:
THIS NUMBER WILL BE TRANSFERED TO THE SEMESTER SUMMARY SHEET 
</t>
        </r>
      </text>
    </comment>
    <comment ref="P38" authorId="2" shapeId="0">
      <text>
        <r>
          <rPr>
            <b/>
            <sz val="8"/>
            <color indexed="81"/>
            <rFont val="Tahoma"/>
            <family val="2"/>
          </rPr>
          <t>Comments::
Transferred to the semester summary sheet</t>
        </r>
      </text>
    </comment>
    <comment ref="O41" authorId="0" shapeId="0">
      <text>
        <r>
          <rPr>
            <b/>
            <sz val="9"/>
            <color indexed="81"/>
            <rFont val="Tahoma"/>
            <family val="2"/>
          </rPr>
          <t xml:space="preserve">Comments: </t>
        </r>
        <r>
          <rPr>
            <sz val="9"/>
            <color indexed="81"/>
            <rFont val="Tahoma"/>
            <family val="2"/>
          </rPr>
          <t xml:space="preserve">Enter the value from the Fall load Report to generate a total for the year.  If this is a fall load sheet you can ignore this section.  Thanks Laura for the good idea.
</t>
        </r>
      </text>
    </comment>
  </commentList>
</comments>
</file>

<file path=xl/comments36.xml><?xml version="1.0" encoding="utf-8"?>
<comments xmlns="http://schemas.openxmlformats.org/spreadsheetml/2006/main">
  <authors>
    <author>dmyton</author>
    <author>Directions:</author>
    <author>Comments:</author>
    <author>david myton</author>
  </authors>
  <commentList>
    <comment ref="C2" authorId="0" shapeId="0">
      <text>
        <r>
          <rPr>
            <b/>
            <sz val="8"/>
            <color indexed="81"/>
            <rFont val="Tahoma"/>
            <family val="2"/>
          </rPr>
          <t>info:</t>
        </r>
        <r>
          <rPr>
            <sz val="8"/>
            <color indexed="81"/>
            <rFont val="Tahoma"/>
            <family val="2"/>
          </rPr>
          <t xml:space="preserve">
enter the faculty or adjunct name  in Cell C2 - Some find it helpful to Rename the TAB to match the faculty/adjunct name as well.
Since the SUMMARY sheet draws the name from Cell C2, it is necessary to type the name into C2 - it will run across the others columns as needed</t>
        </r>
      </text>
    </comment>
    <comment ref="C3" authorId="0" shapeId="0">
      <text>
        <r>
          <rPr>
            <b/>
            <sz val="8"/>
            <color indexed="81"/>
            <rFont val="Tahoma"/>
            <family val="2"/>
          </rPr>
          <t>info:</t>
        </r>
        <r>
          <rPr>
            <sz val="8"/>
            <color indexed="81"/>
            <rFont val="Tahoma"/>
            <family val="2"/>
          </rPr>
          <t xml:space="preserve">
Enter the college name starting in box C3</t>
        </r>
      </text>
    </comment>
    <comment ref="C4" authorId="0" shapeId="0">
      <text>
        <r>
          <rPr>
            <b/>
            <sz val="8"/>
            <color indexed="81"/>
            <rFont val="Tahoma"/>
            <family val="2"/>
          </rPr>
          <t>info:</t>
        </r>
        <r>
          <rPr>
            <sz val="8"/>
            <color indexed="81"/>
            <rFont val="Tahoma"/>
            <family val="2"/>
          </rPr>
          <t xml:space="preserve">
Enter the department starting in box C4
</t>
        </r>
      </text>
    </comment>
    <comment ref="C5" authorId="0" shapeId="0">
      <text>
        <r>
          <rPr>
            <b/>
            <sz val="8"/>
            <color indexed="81"/>
            <rFont val="Tahoma"/>
            <family val="2"/>
          </rPr>
          <t>info:</t>
        </r>
        <r>
          <rPr>
            <sz val="8"/>
            <color indexed="81"/>
            <rFont val="Tahoma"/>
            <family val="2"/>
          </rPr>
          <t xml:space="preserve">
Enter the Semester starting in box C5
</t>
        </r>
      </text>
    </comment>
    <comment ref="C6" authorId="0" shapeId="0">
      <text>
        <r>
          <rPr>
            <b/>
            <sz val="8"/>
            <color indexed="81"/>
            <rFont val="Tahoma"/>
            <family val="2"/>
          </rPr>
          <t>info:</t>
        </r>
        <r>
          <rPr>
            <sz val="8"/>
            <color indexed="81"/>
            <rFont val="Tahoma"/>
            <family val="2"/>
          </rPr>
          <t xml:space="preserve">
Cell C6
Enter "Faculty" for faculty 
Enter "Adjunct" for adjuncts
Enter "Dean" for dean-type administrators 
Since the SUMMARY sheet draws the status indicator from this field it is important that it be typed as indicated
</t>
        </r>
      </text>
    </comment>
    <comment ref="C8" authorId="1" shapeId="0">
      <text>
        <r>
          <rPr>
            <sz val="8"/>
            <color indexed="81"/>
            <rFont val="Tahoma"/>
            <family val="2"/>
          </rPr>
          <t>Directions::
Enter EITHER in the columns for Classes OR for the Columns J-K-L labeled Intern/Practicum but NOT BOTH
The entries for 'classes' must match the catalog entry listing hours for lecture and lab.  Enter the values as listed in the catalog or most recent approved curriculum change documents.
Note: Deans have requested that Lecture and Labs be listed as separate line items.  Example: Line 3 (BIOL 107) should be listed as two separate line items if the instructor is infact teaching both lecture and a lab section.  This should match how these courses are listed in banner.</t>
        </r>
      </text>
    </comment>
    <comment ref="L8" authorId="1" shapeId="0">
      <text>
        <r>
          <rPr>
            <b/>
            <sz val="8"/>
            <color indexed="81"/>
            <rFont val="Tahoma"/>
            <family val="2"/>
          </rPr>
          <t>Directions::</t>
        </r>
        <r>
          <rPr>
            <sz val="8"/>
            <color indexed="81"/>
            <rFont val="Tahoma"/>
            <family val="2"/>
          </rPr>
          <t xml:space="preserve">
Enter</t>
        </r>
        <r>
          <rPr>
            <sz val="8"/>
            <color indexed="10"/>
            <rFont val="Tahoma"/>
            <family val="2"/>
          </rPr>
          <t xml:space="preserve"> EITHER </t>
        </r>
        <r>
          <rPr>
            <sz val="8"/>
            <color indexed="81"/>
            <rFont val="Tahoma"/>
            <family val="2"/>
          </rPr>
          <t xml:space="preserve">in the columns for Classes OR for the Columns labeled Intern/Practicum. 
</t>
        </r>
        <r>
          <rPr>
            <sz val="8"/>
            <color indexed="10"/>
            <rFont val="Tahoma"/>
            <family val="2"/>
          </rPr>
          <t>NOT BOTH
Preparation/Placement time, evaluation time, and class time will be determined for the course, not for the instructor assigned the course.  The immediate supervisor will consult with faculty members qualified to teach each course to determine the time factors for the course.</t>
        </r>
      </text>
    </comment>
    <comment ref="A9" authorId="0" shapeId="0">
      <text>
        <r>
          <rPr>
            <sz val="8"/>
            <color indexed="81"/>
            <rFont val="Tahoma"/>
            <family val="2"/>
          </rPr>
          <t>Directions:
Enter teaching and release assignments that are contract-driven.  Note: Deans have requested that Lectures and separate sections of lectures as well as labs be listed separately (see sample).  This will mimic the way courses are entered into Banner and Anchor Access and will assist in tracking which professors are teaching courses more effectively.
Entering the catalog text 
e.g. BIOL131 (3,3) 4
helps with confirming the entries for columns B-C-D when reviewing the report
Enter   No calculations are performed on the cells in this column.</t>
        </r>
      </text>
    </comment>
    <comment ref="B9" authorId="2" shapeId="0">
      <text>
        <r>
          <rPr>
            <b/>
            <sz val="8"/>
            <color indexed="81"/>
            <rFont val="Tahoma"/>
            <family val="2"/>
          </rPr>
          <t>Comments::
Section 11.3.1 Lecture Hrs</t>
        </r>
        <r>
          <rPr>
            <b/>
            <sz val="8"/>
            <color indexed="10"/>
            <rFont val="Tahoma"/>
            <family val="2"/>
          </rPr>
          <t xml:space="preserve"> - enter values from the catalog description</t>
        </r>
        <r>
          <rPr>
            <sz val="8"/>
            <color indexed="81"/>
            <rFont val="Tahoma"/>
            <family val="2"/>
          </rPr>
          <t xml:space="preserve">  or other contract driven assignments (lab coordinator, Athletic Trainer, ect)
</t>
        </r>
        <r>
          <rPr>
            <b/>
            <sz val="8"/>
            <color indexed="81"/>
            <rFont val="Tahoma"/>
            <family val="2"/>
          </rPr>
          <t>Enter values for this column only if the entry is a lecture course or contract driven assignment</t>
        </r>
        <r>
          <rPr>
            <sz val="8"/>
            <color indexed="81"/>
            <rFont val="Tahoma"/>
            <family val="2"/>
          </rPr>
          <t xml:space="preserve">
Lectures and labs may be entered separately or together - see SAMPLE for examples of this
CH116 Gen Chem II (3,3) 4 
- this course has 3 lecture hours per week during the entire semester.  Enter 3 in this example if the instructor is only teaching the lecture, enter 4 if they are teaching the lecture and its ONLY lab and where the enrollments in each are identical.   Enter the lecture and lab sections </t>
        </r>
        <r>
          <rPr>
            <b/>
            <sz val="8"/>
            <color indexed="81"/>
            <rFont val="Tahoma"/>
            <family val="2"/>
          </rPr>
          <t>separately</t>
        </r>
        <r>
          <rPr>
            <sz val="8"/>
            <color indexed="81"/>
            <rFont val="Tahoma"/>
            <family val="2"/>
          </rPr>
          <t xml:space="preserve"> when more than one lab section are assigned since their enrollments may differ by section.
Load cannot be prorated based on the definition from 11.3.1, and maximum loads are capped at 18 contract hours per semester and 32 contract hours for the academic year based on 11.3.2 
Summer load limits are capped at 1.34 credits per week of instruction in 7.4.2 (e.g. a 4-credit course must be distributed across at least a 3-week instructional period to fall below the cap 4/3=1.333)
</t>
        </r>
      </text>
    </comment>
    <comment ref="C9" authorId="2" shapeId="0">
      <text>
        <r>
          <rPr>
            <b/>
            <sz val="8"/>
            <color indexed="81"/>
            <rFont val="Tahoma"/>
            <family val="2"/>
          </rPr>
          <t xml:space="preserve">Comments::
Lab hrs - </t>
        </r>
        <r>
          <rPr>
            <b/>
            <sz val="8"/>
            <color indexed="10"/>
            <rFont val="Tahoma"/>
            <family val="2"/>
          </rPr>
          <t>enter values based on catalog description for the number of hours in lab per week</t>
        </r>
        <r>
          <rPr>
            <sz val="8"/>
            <color indexed="81"/>
            <rFont val="Tahoma"/>
            <family val="2"/>
          </rPr>
          <t xml:space="preserve"> 
CH116 Gen Chem II (3,3) 4 - this course meets in lab for  3 lab.  </t>
        </r>
        <r>
          <rPr>
            <sz val="8"/>
            <color indexed="12"/>
            <rFont val="Tahoma"/>
            <family val="2"/>
          </rPr>
          <t>The 2/3 conversion is handled late</t>
        </r>
        <r>
          <rPr>
            <sz val="8"/>
            <color indexed="81"/>
            <rFont val="Tahoma"/>
            <family val="2"/>
          </rPr>
          <t xml:space="preserve">r - enter catalog/curriculum-approved number of lab hours each week.  Enter 3 in this example. 
</t>
        </r>
        <r>
          <rPr>
            <b/>
            <sz val="8"/>
            <color indexed="81"/>
            <rFont val="Tahoma"/>
            <family val="2"/>
          </rPr>
          <t>Enter in this column only if the entry is a laboratory course</t>
        </r>
        <r>
          <rPr>
            <sz val="8"/>
            <color indexed="81"/>
            <rFont val="Tahoma"/>
            <family val="2"/>
          </rPr>
          <t xml:space="preserve">
</t>
        </r>
        <r>
          <rPr>
            <b/>
            <sz val="8"/>
            <color indexed="12"/>
            <rFont val="Tahoma"/>
            <family val="2"/>
          </rPr>
          <t>Section 11.3.1</t>
        </r>
        <r>
          <rPr>
            <b/>
            <sz val="8"/>
            <color indexed="81"/>
            <rFont val="Tahoma"/>
            <family val="2"/>
          </rPr>
          <t xml:space="preserve">
</t>
        </r>
        <r>
          <rPr>
            <sz val="8"/>
            <color indexed="81"/>
            <rFont val="Tahoma"/>
            <family val="2"/>
          </rPr>
          <t>Note: 3 hrs in lab = 2 faculty contract hours and 2 hrs in lab = 1.33 faculty contract hours.  This scaling factor is used in calculating the Facutly contract hours.  
Note that in either case the lab counts 1 hour for student credit hour productionsince the catalog indicated this is a 4 credit course, and three of the credits are in lecture.  Thus there is one SCH generated per student per lab in this case.</t>
        </r>
      </text>
    </comment>
    <comment ref="D9" authorId="2" shapeId="0">
      <text>
        <r>
          <rPr>
            <b/>
            <sz val="8"/>
            <color indexed="81"/>
            <rFont val="Tahoma"/>
            <family val="2"/>
          </rPr>
          <t xml:space="preserve">Comments::
Credit Hours - </t>
        </r>
        <r>
          <rPr>
            <sz val="8"/>
            <color indexed="81"/>
            <rFont val="Tahoma"/>
            <family val="2"/>
          </rPr>
          <t xml:space="preserve">  This is the number of credit hours the student registers for based on the catalog description.  This number is used to calculate SCH.   For independent study, internships and practicum: the number of credits is still the number of credits the student registers in, irrespective of the faculty load.    Do not make an entry for contract defined tasks like Lab coordinator and athletic training since they do not contribute to student SCH
For example  CH116 Gen Chem II (3,3) 4 - the student enrolls in a 4 credit class - 3 credits from lecture 1 credit from lab.  ENTER 3 for a lecture  OR 1 for a lab based on this example.
</t>
        </r>
        <r>
          <rPr>
            <b/>
            <sz val="8"/>
            <color indexed="81"/>
            <rFont val="Tahoma"/>
            <family val="2"/>
          </rPr>
          <t xml:space="preserve">If the lecture and a single section of lab are listed together the credits may be combined and the SCH column could indicate 4.  </t>
        </r>
        <r>
          <rPr>
            <sz val="8"/>
            <color indexed="81"/>
            <rFont val="Tahoma"/>
            <family val="2"/>
          </rPr>
          <t xml:space="preserve">For a practicum/internship enter the number of credits the student will recieve/register for to take the course.
</t>
        </r>
      </text>
    </comment>
    <comment ref="E9" authorId="0" shapeId="0">
      <text>
        <r>
          <rPr>
            <b/>
            <sz val="8"/>
            <color indexed="81"/>
            <rFont val="Tahoma"/>
            <family val="2"/>
          </rPr>
          <t>Comment:</t>
        </r>
        <r>
          <rPr>
            <sz val="8"/>
            <color indexed="81"/>
            <rFont val="Tahoma"/>
            <family val="2"/>
          </rPr>
          <t xml:space="preserve">
Use the official enrollment for the semester set at the add/drop deadline</t>
        </r>
      </text>
    </comment>
    <comment ref="F9" authorId="2" shapeId="0">
      <text>
        <r>
          <rPr>
            <sz val="8"/>
            <color indexed="81"/>
            <rFont val="Tahoma"/>
            <family val="2"/>
          </rPr>
          <t>Comments: 
Preps - 
Enter as per Section 11.3.7 and 11.3.10.1.  Each full lecture course counts as 1 prep,  0.5 prep is credited for each separate lab title.   Internships/Practicum are 0.5 prep per course (multiple sections for variable credit do not generate additional preps).  Each separate recreation activity course should be counted as 0.33 preps.
If a faculty teaches 2 sections of BL109 lab they have 0.5 prep.  If they teach two BL109 labs and one BL110 lab they earn 0.5 prep for each course, 1.0 prep total from these labs.
NOTE: for team-taught courses/labs adjust the # of preps similarly (for example if a 50:50 team taught course each faculty recieves 0.5 prep).  There should be no proration of preps for other reasons.</t>
        </r>
        <r>
          <rPr>
            <b/>
            <sz val="8"/>
            <color indexed="81"/>
            <rFont val="Tahoma"/>
            <family val="2"/>
          </rPr>
          <t xml:space="preserve">
</t>
        </r>
        <r>
          <rPr>
            <sz val="8"/>
            <color indexed="81"/>
            <rFont val="Tahoma"/>
            <family val="2"/>
          </rPr>
          <t xml:space="preserve">
</t>
        </r>
      </text>
    </comment>
    <comment ref="G9" authorId="2" shapeId="0">
      <text>
        <r>
          <rPr>
            <b/>
            <sz val="8"/>
            <color indexed="81"/>
            <rFont val="Tahoma"/>
            <family val="2"/>
          </rPr>
          <t xml:space="preserve">Comments::
</t>
        </r>
        <r>
          <rPr>
            <b/>
            <sz val="8"/>
            <color indexed="12"/>
            <rFont val="Tahoma"/>
            <family val="2"/>
          </rPr>
          <t>Default value 1.0 for undergraduate courses.</t>
        </r>
        <r>
          <rPr>
            <b/>
            <sz val="8"/>
            <color indexed="81"/>
            <rFont val="Tahoma"/>
            <family val="2"/>
          </rPr>
          <t xml:space="preserve">
</t>
        </r>
        <r>
          <rPr>
            <sz val="8"/>
            <color indexed="81"/>
            <rFont val="Tahoma"/>
            <family val="2"/>
          </rPr>
          <t xml:space="preserve">Graduate course multiplier is </t>
        </r>
        <r>
          <rPr>
            <b/>
            <sz val="8"/>
            <color indexed="10"/>
            <rFont val="Tahoma"/>
            <family val="2"/>
          </rPr>
          <t>1.333</t>
        </r>
        <r>
          <rPr>
            <sz val="8"/>
            <color indexed="81"/>
            <rFont val="Tahoma"/>
            <family val="2"/>
          </rPr>
          <t xml:space="preserve"> if a course is contains graduate students taught at the 500, 600 or higher level.  Enter </t>
        </r>
        <r>
          <rPr>
            <b/>
            <sz val="8"/>
            <color indexed="10"/>
            <rFont val="Tahoma"/>
            <family val="2"/>
          </rPr>
          <t>1.333</t>
        </r>
        <r>
          <rPr>
            <sz val="8"/>
            <color indexed="81"/>
            <rFont val="Tahoma"/>
            <family val="2"/>
          </rPr>
          <t xml:space="preserve"> in these cases.  Note the full 3 decimal places may not show in the display but the calculation will be correct
</t>
        </r>
        <r>
          <rPr>
            <sz val="8"/>
            <color indexed="12"/>
            <rFont val="Tahoma"/>
            <family val="2"/>
          </rPr>
          <t>See Section 11.3.1  of the Faculty Agreement</t>
        </r>
      </text>
    </comment>
    <comment ref="H9" authorId="2" shapeId="0">
      <text>
        <r>
          <rPr>
            <b/>
            <sz val="8"/>
            <color indexed="81"/>
            <rFont val="Tahoma"/>
            <family val="2"/>
          </rPr>
          <t xml:space="preserve">Comments:
Team-Taught factor: </t>
        </r>
        <r>
          <rPr>
            <sz val="8"/>
            <color indexed="81"/>
            <rFont val="Tahoma"/>
            <family val="2"/>
          </rPr>
          <t xml:space="preserve">- 
</t>
        </r>
        <r>
          <rPr>
            <sz val="8"/>
            <color indexed="12"/>
            <rFont val="Tahoma"/>
            <family val="2"/>
          </rPr>
          <t xml:space="preserve">DEFAULT VALUE 1.00
For accuracy please enter decimal numbers as the proper fraction.  For example enter the formula =1/3 rather than .33 for a one-third load.  This will reduce round-off errors.
PLEASE note in team teaching the other team members - use the extra space in column A after the classes are listed to make annotations </t>
        </r>
        <r>
          <rPr>
            <sz val="8"/>
            <color indexed="81"/>
            <rFont val="Tahoma"/>
            <family val="2"/>
          </rPr>
          <t xml:space="preserve">
</t>
        </r>
        <r>
          <rPr>
            <b/>
            <sz val="8"/>
            <color indexed="81"/>
            <rFont val="Tahoma"/>
            <family val="2"/>
          </rPr>
          <t xml:space="preserve">Section 11.8 </t>
        </r>
        <r>
          <rPr>
            <sz val="8"/>
            <color indexed="81"/>
            <rFont val="Tahoma"/>
            <family val="2"/>
          </rPr>
          <t xml:space="preserve">
Enter a decimal fraction from 0 to 1.000 based on percentage of course taught by this instructor.   For example a team-taught course with two faculty contributing equally enter 0.50, if this instructor teaches 1/3 of the class enter 0.333333333333333, or more simply =1/3.
Student credit hours (SCH) will be adjusted by this factor as well so that both faculty are attributed with a proportion of the total SCH
</t>
        </r>
        <r>
          <rPr>
            <b/>
            <sz val="8"/>
            <color indexed="81"/>
            <rFont val="Tahoma"/>
            <family val="2"/>
          </rPr>
          <t xml:space="preserve">
Confirm that the sum total of the team-taught factors for all instructors for the course adds to 1.00000</t>
        </r>
      </text>
    </comment>
    <comment ref="I9" authorId="2" shapeId="0">
      <text>
        <r>
          <rPr>
            <b/>
            <sz val="8"/>
            <color indexed="81"/>
            <rFont val="Tahoma"/>
            <family val="2"/>
          </rPr>
          <t xml:space="preserve">Comments:  
"Applies to independent study courses only as defined in the university catalog description" See Section 11.9
</t>
        </r>
        <r>
          <rPr>
            <b/>
            <sz val="8"/>
            <color indexed="12"/>
            <rFont val="Tahoma"/>
            <family val="2"/>
          </rPr>
          <t>Default value = 1</t>
        </r>
        <r>
          <rPr>
            <b/>
            <sz val="8"/>
            <color indexed="81"/>
            <rFont val="Tahoma"/>
            <family val="2"/>
          </rPr>
          <t xml:space="preserve">
Pro-rated factor: </t>
        </r>
        <r>
          <rPr>
            <sz val="8"/>
            <color indexed="81"/>
            <rFont val="Tahoma"/>
            <family val="2"/>
          </rPr>
          <t xml:space="preserve">- enter a decimal from 0 to 1.000 based on  enrollment less than 10.  A course with 3 students may be prorated as 3/10 or 0.300.
This column applies only to courses defined as independent study, research seminars, and directed topics classes typically numbered 290, 390 490. Confirm each course by the catalog entry.
SCH are not reduced based on this formula
</t>
        </r>
        <r>
          <rPr>
            <b/>
            <sz val="8"/>
            <color indexed="81"/>
            <rFont val="Tahoma"/>
            <family val="2"/>
          </rPr>
          <t xml:space="preserve">
</t>
        </r>
      </text>
    </comment>
    <comment ref="J9" authorId="2" shapeId="0">
      <text>
        <r>
          <rPr>
            <b/>
            <sz val="8"/>
            <color indexed="81"/>
            <rFont val="Tahoma"/>
            <family val="2"/>
          </rPr>
          <t xml:space="preserve">Comments::
Section 11.3.10.1
</t>
        </r>
        <r>
          <rPr>
            <sz val="8"/>
            <color indexed="81"/>
            <rFont val="Tahoma"/>
            <family val="2"/>
          </rPr>
          <t>The number of hours per student needed for the faculty member to prepare for the internship.  Enter the number of hours directly.
Based on a negotiated time between faculty teaching the course and the Dean.  Keep documentation with load reports.</t>
        </r>
      </text>
    </comment>
    <comment ref="K9" authorId="2" shapeId="0">
      <text>
        <r>
          <rPr>
            <b/>
            <sz val="8"/>
            <color indexed="81"/>
            <rFont val="Tahoma"/>
            <family val="2"/>
          </rPr>
          <t xml:space="preserve">Comments::
Section 11.3.10.1
</t>
        </r>
        <r>
          <rPr>
            <sz val="8"/>
            <color indexed="81"/>
            <rFont val="Tahoma"/>
            <family val="2"/>
          </rPr>
          <t>Hours of direct instruction associated with the internship/practicum.  Enter number of hours directly from agreement between faculty and dean.</t>
        </r>
      </text>
    </comment>
    <comment ref="L9" authorId="2" shapeId="0">
      <text>
        <r>
          <rPr>
            <b/>
            <sz val="8"/>
            <color indexed="81"/>
            <rFont val="Tahoma"/>
            <family val="2"/>
          </rPr>
          <t xml:space="preserve">Comments::
Section 11.3.10.1
</t>
        </r>
        <r>
          <rPr>
            <sz val="8"/>
            <color indexed="81"/>
            <rFont val="Tahoma"/>
            <family val="2"/>
          </rPr>
          <t>The number of hours needed by the faculty to evaluate the work of EACH student.  Enter the hours directly from the agreement between the faculty and the dean.</t>
        </r>
      </text>
    </comment>
    <comment ref="M9" authorId="2" shapeId="0">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Section 11.7.1 and 11.7.3</t>
        </r>
        <r>
          <rPr>
            <sz val="8"/>
            <color indexed="81"/>
            <rFont val="Tahoma"/>
            <family val="2"/>
          </rPr>
          <t xml:space="preserve">
</t>
        </r>
      </text>
    </comment>
    <comment ref="N9" authorId="2" shapeId="0">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 xml:space="preserve">Section 11.7.1 and 11.7.4
</t>
        </r>
        <r>
          <rPr>
            <sz val="8"/>
            <color indexed="81"/>
            <rFont val="Tahoma"/>
            <family val="2"/>
          </rPr>
          <t xml:space="preserve">
</t>
        </r>
      </text>
    </comment>
    <comment ref="O9" authorId="2" shapeId="0">
      <text>
        <r>
          <rPr>
            <b/>
            <sz val="8"/>
            <color indexed="81"/>
            <rFont val="Tahoma"/>
            <family val="2"/>
          </rPr>
          <t>Comments::
Calculated -</t>
        </r>
        <r>
          <rPr>
            <b/>
            <sz val="8"/>
            <color indexed="10"/>
            <rFont val="Tahoma"/>
            <family val="2"/>
          </rPr>
          <t xml:space="preserve"> DO NOT EDIT FORMULA</t>
        </r>
      </text>
    </comment>
    <comment ref="P9" authorId="2" shapeId="0">
      <text>
        <r>
          <rPr>
            <b/>
            <sz val="8"/>
            <color indexed="81"/>
            <rFont val="Tahoma"/>
            <family val="2"/>
          </rPr>
          <t>Grey Fields are Calculated  -</t>
        </r>
        <r>
          <rPr>
            <b/>
            <sz val="8"/>
            <color indexed="10"/>
            <rFont val="Tahoma"/>
            <family val="2"/>
          </rPr>
          <t xml:space="preserve"> DO NOT EDIT FORMULA</t>
        </r>
        <r>
          <rPr>
            <b/>
            <sz val="8"/>
            <color indexed="81"/>
            <rFont val="Tahoma"/>
            <family val="2"/>
          </rPr>
          <t xml:space="preserve">
</t>
        </r>
      </text>
    </comment>
    <comment ref="Q9" authorId="3" shapeId="0">
      <text>
        <r>
          <rPr>
            <b/>
            <sz val="8"/>
            <color indexed="81"/>
            <rFont val="Tahoma"/>
            <family val="2"/>
          </rPr>
          <t xml:space="preserve">Comment:
COMPENSATED FACULTY CONTRACT HOURS </t>
        </r>
        <r>
          <rPr>
            <sz val="8"/>
            <color indexed="81"/>
            <rFont val="Tahoma"/>
            <family val="2"/>
          </rPr>
          <t xml:space="preserve">Column “Q” is generally equal to Faculty Contract Hours in Column "O".  Column “O” will be less than “Q” when the instructor has waived compensation for the  assignment or for assignments which are compensated through a stipend.  Enter the compensated portion of the load for each course or assignment in “Q”.  If full compensation is waived, or the assignment was compensated through a stipend, enter zero (0).  Attach a signed Load Report and Compensation Agreement Form.
BASE your calculation of any OVERLOAD PAY on the final column "Comp. Faculty Hours".
In Summer Session courses Faculty may wish to waive full compensation (i.e. to teach a course on a prorated basis up to the maximum allowed summer contract hour load).  However the load generated from the courses cannot be prorated (see Section 11.3.1), only the compensation.  At the time of this memo (Jan 2012) summer courses were prorated for compensation on the basis of 7 students.  
For example, a 3 credit course with only two students would be listed normally for all columns except Q.  Column Q would show 3 compensated hours if 7 or more students are enrolled, or IF THE FACULTY AGREED TO PRORATE, then column Q would be 3*2/7 or two-sevenths of the three credits.  IF ALL COMPENSATION was waived, enter zero (0).
</t>
        </r>
      </text>
    </comment>
    <comment ref="Q10" authorId="3" shapeId="0">
      <text>
        <r>
          <rPr>
            <b/>
            <sz val="8"/>
            <color indexed="81"/>
            <rFont val="Tahoma"/>
            <family val="2"/>
          </rPr>
          <t xml:space="preserve">Comment:  </t>
        </r>
        <r>
          <rPr>
            <sz val="8"/>
            <color indexed="81"/>
            <rFont val="Tahoma"/>
            <family val="2"/>
          </rPr>
          <t>Since compensation is generally not waived the default formula sets column Q equal to colum O.  Cell Q10 would be "=O10"  OVERWRITE the contents of this cell as indicated on the signed Load Report and Compensation Agreemnt</t>
        </r>
        <r>
          <rPr>
            <sz val="8"/>
            <color indexed="81"/>
            <rFont val="Tahoma"/>
            <family val="2"/>
          </rPr>
          <t xml:space="preserve">
</t>
        </r>
      </text>
    </comment>
    <comment ref="A29" authorId="2" shapeId="0">
      <text>
        <r>
          <rPr>
            <b/>
            <sz val="8"/>
            <color indexed="81"/>
            <rFont val="Tahoma"/>
            <family val="2"/>
          </rPr>
          <t>Comments::
Subtotals calculate automatically, do not edit formulas</t>
        </r>
      </text>
    </comment>
    <comment ref="A31" authorId="2" shapeId="0">
      <text>
        <r>
          <rPr>
            <b/>
            <sz val="8"/>
            <color indexed="81"/>
            <rFont val="Tahoma"/>
            <family val="2"/>
          </rPr>
          <t xml:space="preserve">Comments: Release Time Appointments -
</t>
        </r>
        <r>
          <rPr>
            <sz val="8"/>
            <color indexed="81"/>
            <rFont val="Tahoma"/>
            <family val="2"/>
          </rPr>
          <t xml:space="preserve">List school chairs, activities that generate stipends, discretionary or grant based release time (those not defined by the contract).  
Attach the Faculty Workload Adjustment for Special Assignment form and/or the Load Report and Compensation Agreement as necessary
Activities that are compensated through a direct stipend are STILL converted to load for the purpose of Column "O", but must be entered with a "0" (zero) in Column "Q" </t>
        </r>
      </text>
    </comment>
    <comment ref="O32" authorId="0" shapeId="0">
      <text>
        <r>
          <rPr>
            <b/>
            <sz val="9"/>
            <color indexed="81"/>
            <rFont val="Tahoma"/>
            <family val="2"/>
          </rPr>
          <t xml:space="preserve">Comment: </t>
        </r>
        <r>
          <rPr>
            <sz val="9"/>
            <color indexed="81"/>
            <rFont val="Tahoma"/>
            <family val="2"/>
          </rPr>
          <t xml:space="preserve"> Enter the contract hour load generated, granted, or attributed to this apppoinment</t>
        </r>
        <r>
          <rPr>
            <sz val="9"/>
            <color indexed="81"/>
            <rFont val="Tahoma"/>
            <family val="2"/>
          </rPr>
          <t xml:space="preserve">
</t>
        </r>
      </text>
    </comment>
    <comment ref="Q32" authorId="0" shapeId="0">
      <text>
        <r>
          <rPr>
            <sz val="9"/>
            <color indexed="81"/>
            <rFont val="Tahoma"/>
            <family val="2"/>
          </rPr>
          <t>For 2012-2013, school chairs will receive both a "release time assignment"  and an "extra compensation assignment (stipend)".  Both assignments are entered on the Faculty Workload Adjustment form, and on the Faculty Load Report and the description of duties should be attached.
The Contract Hours for the Release Time Assignment (SCHOOL CHAIR) = 3 hours.  Enter this on the load report in the section for "Release Time appointments", and enter the assignment as "School Chair"   In the column for "Faculty Contract Hours" enter 3.  In the column for "Compensated Faculty Hours" also enter 3.  
The Contract Hours for the Extra Compensation Assignment (CHAIR STIPEND) = 3 hours.  Enter this on the load report in the section for "Release Time Assignments", and enter the assignment as "Chair Stipend"  In the column for "Faculty Contract Hours" enter 3.  In the column for "Compensated Faculty Hours" enter ZERO (you must delete the existing value and enter 0)  Note: This assignment is compensated by the stipend, not included with the normal load and/or overload.  BASE your calculation of any OVERLOAD PAY on the final column "Comp. Faculty Hours".
Based on 2012-2013 rates, the stipend amount would be entered on the Workload Adjustment Form as  "$872 per hour. Total compensation will be $2,616.00."
This amount can be payed to the faculty member using a standard payroll authorization.</t>
        </r>
      </text>
    </comment>
    <comment ref="O38" authorId="2" shapeId="0">
      <text>
        <r>
          <rPr>
            <b/>
            <sz val="8"/>
            <color indexed="81"/>
            <rFont val="Tahoma"/>
            <family val="2"/>
          </rPr>
          <t xml:space="preserve">Comments:
THIS NUMBER WILL BE TRANSFERED TO THE SEMESTER SUMMARY SHEET 
</t>
        </r>
      </text>
    </comment>
    <comment ref="P38" authorId="2" shapeId="0">
      <text>
        <r>
          <rPr>
            <b/>
            <sz val="8"/>
            <color indexed="81"/>
            <rFont val="Tahoma"/>
            <family val="2"/>
          </rPr>
          <t>Comments::
Transferred to the semester summary sheet</t>
        </r>
      </text>
    </comment>
    <comment ref="O41" authorId="0" shapeId="0">
      <text>
        <r>
          <rPr>
            <b/>
            <sz val="9"/>
            <color indexed="81"/>
            <rFont val="Tahoma"/>
            <family val="2"/>
          </rPr>
          <t xml:space="preserve">Comments: </t>
        </r>
        <r>
          <rPr>
            <sz val="9"/>
            <color indexed="81"/>
            <rFont val="Tahoma"/>
            <family val="2"/>
          </rPr>
          <t xml:space="preserve">Enter the value from the Fall load Report to generate a total for the year.  If this is a fall load sheet you can ignore this section.  Thanks Laura for the good idea.
</t>
        </r>
      </text>
    </comment>
  </commentList>
</comments>
</file>

<file path=xl/comments37.xml><?xml version="1.0" encoding="utf-8"?>
<comments xmlns="http://schemas.openxmlformats.org/spreadsheetml/2006/main">
  <authors>
    <author>dmyton</author>
    <author>Directions:</author>
    <author>Comments:</author>
    <author>david myton</author>
  </authors>
  <commentList>
    <comment ref="C2" authorId="0" shapeId="0">
      <text>
        <r>
          <rPr>
            <b/>
            <sz val="8"/>
            <color indexed="81"/>
            <rFont val="Tahoma"/>
            <family val="2"/>
          </rPr>
          <t>info:</t>
        </r>
        <r>
          <rPr>
            <sz val="8"/>
            <color indexed="81"/>
            <rFont val="Tahoma"/>
            <family val="2"/>
          </rPr>
          <t xml:space="preserve">
enter the faculty or adjunct name  in Cell C2 - Some find it helpful to Rename the TAB to match the faculty/adjunct name as well.
Since the SUMMARY sheet draws the name from Cell C2, it is necessary to type the name into C2 - it will run across the others columns as needed</t>
        </r>
      </text>
    </comment>
    <comment ref="C3" authorId="0" shapeId="0">
      <text>
        <r>
          <rPr>
            <b/>
            <sz val="8"/>
            <color indexed="81"/>
            <rFont val="Tahoma"/>
            <family val="2"/>
          </rPr>
          <t>info:</t>
        </r>
        <r>
          <rPr>
            <sz val="8"/>
            <color indexed="81"/>
            <rFont val="Tahoma"/>
            <family val="2"/>
          </rPr>
          <t xml:space="preserve">
Enter the college name starting in box C3</t>
        </r>
      </text>
    </comment>
    <comment ref="C4" authorId="0" shapeId="0">
      <text>
        <r>
          <rPr>
            <b/>
            <sz val="8"/>
            <color indexed="81"/>
            <rFont val="Tahoma"/>
            <family val="2"/>
          </rPr>
          <t>info:</t>
        </r>
        <r>
          <rPr>
            <sz val="8"/>
            <color indexed="81"/>
            <rFont val="Tahoma"/>
            <family val="2"/>
          </rPr>
          <t xml:space="preserve">
Enter the department starting in box C4
</t>
        </r>
      </text>
    </comment>
    <comment ref="C5" authorId="0" shapeId="0">
      <text>
        <r>
          <rPr>
            <b/>
            <sz val="8"/>
            <color indexed="81"/>
            <rFont val="Tahoma"/>
            <family val="2"/>
          </rPr>
          <t>info:</t>
        </r>
        <r>
          <rPr>
            <sz val="8"/>
            <color indexed="81"/>
            <rFont val="Tahoma"/>
            <family val="2"/>
          </rPr>
          <t xml:space="preserve">
Enter the Semester starting in box C5
</t>
        </r>
      </text>
    </comment>
    <comment ref="C6" authorId="0" shapeId="0">
      <text>
        <r>
          <rPr>
            <b/>
            <sz val="8"/>
            <color indexed="81"/>
            <rFont val="Tahoma"/>
            <family val="2"/>
          </rPr>
          <t>info:</t>
        </r>
        <r>
          <rPr>
            <sz val="8"/>
            <color indexed="81"/>
            <rFont val="Tahoma"/>
            <family val="2"/>
          </rPr>
          <t xml:space="preserve">
Cell C6
Enter "Faculty" for faculty 
Enter "Adjunct" for adjuncts
Enter "Dean" for dean-type administrators 
Since the SUMMARY sheet draws the status indicator from this field it is important that it be typed as indicated
</t>
        </r>
      </text>
    </comment>
    <comment ref="C8" authorId="1" shapeId="0">
      <text>
        <r>
          <rPr>
            <sz val="8"/>
            <color indexed="81"/>
            <rFont val="Tahoma"/>
            <family val="2"/>
          </rPr>
          <t>Directions::
Enter EITHER in the columns for Classes OR for the Columns J-K-L labeled Intern/Practicum but NOT BOTH
The entries for 'classes' must match the catalog entry listing hours for lecture and lab.  Enter the values as listed in the catalog or most recent approved curriculum change documents.
Note: Deans have requested that Lecture and Labs be listed as separate line items.  Example: Line 3 (BIOL 107) should be listed as two separate line items if the instructor is infact teaching both lecture and a lab section.  This should match how these courses are listed in banner.</t>
        </r>
      </text>
    </comment>
    <comment ref="L8" authorId="1" shapeId="0">
      <text>
        <r>
          <rPr>
            <b/>
            <sz val="8"/>
            <color indexed="81"/>
            <rFont val="Tahoma"/>
            <family val="2"/>
          </rPr>
          <t>Directions::</t>
        </r>
        <r>
          <rPr>
            <sz val="8"/>
            <color indexed="81"/>
            <rFont val="Tahoma"/>
            <family val="2"/>
          </rPr>
          <t xml:space="preserve">
Enter</t>
        </r>
        <r>
          <rPr>
            <sz val="8"/>
            <color indexed="10"/>
            <rFont val="Tahoma"/>
            <family val="2"/>
          </rPr>
          <t xml:space="preserve"> EITHER </t>
        </r>
        <r>
          <rPr>
            <sz val="8"/>
            <color indexed="81"/>
            <rFont val="Tahoma"/>
            <family val="2"/>
          </rPr>
          <t xml:space="preserve">in the columns for Classes OR for the Columns labeled Intern/Practicum. 
</t>
        </r>
        <r>
          <rPr>
            <sz val="8"/>
            <color indexed="10"/>
            <rFont val="Tahoma"/>
            <family val="2"/>
          </rPr>
          <t>NOT BOTH
Preparation/Placement time, evaluation time, and class time will be determined for the course, not for the instructor assigned the course.  The immediate supervisor will consult with faculty members qualified to teach each course to determine the time factors for the course.</t>
        </r>
      </text>
    </comment>
    <comment ref="A9" authorId="0" shapeId="0">
      <text>
        <r>
          <rPr>
            <sz val="8"/>
            <color indexed="81"/>
            <rFont val="Tahoma"/>
            <family val="2"/>
          </rPr>
          <t>Directions:
Enter teaching and release assignments that are contract-driven.  Note: Deans have requested that Lectures and separate sections of lectures as well as labs be listed separately (see sample).  This will mimic the way courses are entered into Banner and Anchor Access and will assist in tracking which professors are teaching courses more effectively.
Entering the catalog text 
e.g. BIOL131 (3,3) 4
helps with confirming the entries for columns B-C-D when reviewing the report
Enter   No calculations are performed on the cells in this column.</t>
        </r>
      </text>
    </comment>
    <comment ref="B9" authorId="2" shapeId="0">
      <text>
        <r>
          <rPr>
            <b/>
            <sz val="8"/>
            <color indexed="81"/>
            <rFont val="Tahoma"/>
            <family val="2"/>
          </rPr>
          <t>Comments::
Section 11.3.1 Lecture Hrs</t>
        </r>
        <r>
          <rPr>
            <b/>
            <sz val="8"/>
            <color indexed="10"/>
            <rFont val="Tahoma"/>
            <family val="2"/>
          </rPr>
          <t xml:space="preserve"> - enter values from the catalog description</t>
        </r>
        <r>
          <rPr>
            <sz val="8"/>
            <color indexed="81"/>
            <rFont val="Tahoma"/>
            <family val="2"/>
          </rPr>
          <t xml:space="preserve">  or other contract driven assignments (lab coordinator, Athletic Trainer, ect)
</t>
        </r>
        <r>
          <rPr>
            <b/>
            <sz val="8"/>
            <color indexed="81"/>
            <rFont val="Tahoma"/>
            <family val="2"/>
          </rPr>
          <t>Enter values for this column only if the entry is a lecture course or contract driven assignment</t>
        </r>
        <r>
          <rPr>
            <sz val="8"/>
            <color indexed="81"/>
            <rFont val="Tahoma"/>
            <family val="2"/>
          </rPr>
          <t xml:space="preserve">
Lectures and labs may be entered separately or together - see SAMPLE for examples of this
CH116 Gen Chem II (3,3) 4 
- this course has 3 lecture hours per week during the entire semester.  Enter 3 in this example if the instructor is only teaching the lecture, enter 4 if they are teaching the lecture and its ONLY lab and where the enrollments in each are identical.   Enter the lecture and lab sections </t>
        </r>
        <r>
          <rPr>
            <b/>
            <sz val="8"/>
            <color indexed="81"/>
            <rFont val="Tahoma"/>
            <family val="2"/>
          </rPr>
          <t>separately</t>
        </r>
        <r>
          <rPr>
            <sz val="8"/>
            <color indexed="81"/>
            <rFont val="Tahoma"/>
            <family val="2"/>
          </rPr>
          <t xml:space="preserve"> when more than one lab section are assigned since their enrollments may differ by section.
Load cannot be prorated based on the definition from 11.3.1, and maximum loads are capped at 18 contract hours per semester and 32 contract hours for the academic year based on 11.3.2 
Summer load limits are capped at 1.34 credits per week of instruction in 7.4.2 (e.g. a 4-credit course must be distributed across at least a 3-week instructional period to fall below the cap 4/3=1.333)
</t>
        </r>
      </text>
    </comment>
    <comment ref="C9" authorId="2" shapeId="0">
      <text>
        <r>
          <rPr>
            <b/>
            <sz val="8"/>
            <color indexed="81"/>
            <rFont val="Tahoma"/>
            <family val="2"/>
          </rPr>
          <t xml:space="preserve">Comments::
Lab hrs - </t>
        </r>
        <r>
          <rPr>
            <b/>
            <sz val="8"/>
            <color indexed="10"/>
            <rFont val="Tahoma"/>
            <family val="2"/>
          </rPr>
          <t>enter values based on catalog description for the number of hours in lab per week</t>
        </r>
        <r>
          <rPr>
            <sz val="8"/>
            <color indexed="81"/>
            <rFont val="Tahoma"/>
            <family val="2"/>
          </rPr>
          <t xml:space="preserve"> 
CH116 Gen Chem II (3,3) 4 - this course meets in lab for  3 lab.  </t>
        </r>
        <r>
          <rPr>
            <sz val="8"/>
            <color indexed="12"/>
            <rFont val="Tahoma"/>
            <family val="2"/>
          </rPr>
          <t>The 2/3 conversion is handled late</t>
        </r>
        <r>
          <rPr>
            <sz val="8"/>
            <color indexed="81"/>
            <rFont val="Tahoma"/>
            <family val="2"/>
          </rPr>
          <t xml:space="preserve">r - enter catalog/curriculum-approved number of lab hours each week.  Enter 3 in this example. 
</t>
        </r>
        <r>
          <rPr>
            <b/>
            <sz val="8"/>
            <color indexed="81"/>
            <rFont val="Tahoma"/>
            <family val="2"/>
          </rPr>
          <t>Enter in this column only if the entry is a laboratory course</t>
        </r>
        <r>
          <rPr>
            <sz val="8"/>
            <color indexed="81"/>
            <rFont val="Tahoma"/>
            <family val="2"/>
          </rPr>
          <t xml:space="preserve">
</t>
        </r>
        <r>
          <rPr>
            <b/>
            <sz val="8"/>
            <color indexed="12"/>
            <rFont val="Tahoma"/>
            <family val="2"/>
          </rPr>
          <t>Section 11.3.1</t>
        </r>
        <r>
          <rPr>
            <b/>
            <sz val="8"/>
            <color indexed="81"/>
            <rFont val="Tahoma"/>
            <family val="2"/>
          </rPr>
          <t xml:space="preserve">
</t>
        </r>
        <r>
          <rPr>
            <sz val="8"/>
            <color indexed="81"/>
            <rFont val="Tahoma"/>
            <family val="2"/>
          </rPr>
          <t>Note: 3 hrs in lab = 2 faculty contract hours and 2 hrs in lab = 1.33 faculty contract hours.  This scaling factor is used in calculating the Facutly contract hours.  
Note that in either case the lab counts 1 hour for student credit hour productionsince the catalog indicated this is a 4 credit course, and three of the credits are in lecture.  Thus there is one SCH generated per student per lab in this case.</t>
        </r>
      </text>
    </comment>
    <comment ref="D9" authorId="2" shapeId="0">
      <text>
        <r>
          <rPr>
            <b/>
            <sz val="8"/>
            <color indexed="81"/>
            <rFont val="Tahoma"/>
            <family val="2"/>
          </rPr>
          <t xml:space="preserve">Comments::
Credit Hours - </t>
        </r>
        <r>
          <rPr>
            <sz val="8"/>
            <color indexed="81"/>
            <rFont val="Tahoma"/>
            <family val="2"/>
          </rPr>
          <t xml:space="preserve">  This is the number of credit hours the student registers for based on the catalog description.  This number is used to calculate SCH.   For independent study, internships and practicum: the number of credits is still the number of credits the student registers in, irrespective of the faculty load.    Do not make an entry for contract defined tasks like Lab coordinator and athletic training since they do not contribute to student SCH
For example  CH116 Gen Chem II (3,3) 4 - the student enrolls in a 4 credit class - 3 credits from lecture 1 credit from lab.  ENTER 3 for a lecture  OR 1 for a lab based on this example.
</t>
        </r>
        <r>
          <rPr>
            <b/>
            <sz val="8"/>
            <color indexed="81"/>
            <rFont val="Tahoma"/>
            <family val="2"/>
          </rPr>
          <t xml:space="preserve">If the lecture and a single section of lab are listed together the credits may be combined and the SCH column could indicate 4.  </t>
        </r>
        <r>
          <rPr>
            <sz val="8"/>
            <color indexed="81"/>
            <rFont val="Tahoma"/>
            <family val="2"/>
          </rPr>
          <t xml:space="preserve">For a practicum/internship enter the number of credits the student will recieve/register for to take the course.
</t>
        </r>
      </text>
    </comment>
    <comment ref="E9" authorId="0" shapeId="0">
      <text>
        <r>
          <rPr>
            <b/>
            <sz val="8"/>
            <color indexed="81"/>
            <rFont val="Tahoma"/>
            <family val="2"/>
          </rPr>
          <t>Comment:</t>
        </r>
        <r>
          <rPr>
            <sz val="8"/>
            <color indexed="81"/>
            <rFont val="Tahoma"/>
            <family val="2"/>
          </rPr>
          <t xml:space="preserve">
Use the official enrollment for the semester set at the add/drop deadline</t>
        </r>
      </text>
    </comment>
    <comment ref="F9" authorId="2" shapeId="0">
      <text>
        <r>
          <rPr>
            <sz val="8"/>
            <color indexed="81"/>
            <rFont val="Tahoma"/>
            <family val="2"/>
          </rPr>
          <t>Comments: 
Preps - 
Enter as per Section 11.3.7 and 11.3.10.1.  Each full lecture course counts as 1 prep,  0.5 prep is credited for each separate lab title.   Internships/Practicum are 0.5 prep per course (multiple sections for variable credit do not generate additional preps).  Each separate recreation activity course should be counted as 0.33 preps.
If a faculty teaches 2 sections of BL109 lab they have 0.5 prep.  If they teach two BL109 labs and one BL110 lab they earn 0.5 prep for each course, 1.0 prep total from these labs.
NOTE: for team-taught courses/labs adjust the # of preps similarly (for example if a 50:50 team taught course each faculty recieves 0.5 prep).  There should be no proration of preps for other reasons.</t>
        </r>
        <r>
          <rPr>
            <b/>
            <sz val="8"/>
            <color indexed="81"/>
            <rFont val="Tahoma"/>
            <family val="2"/>
          </rPr>
          <t xml:space="preserve">
</t>
        </r>
        <r>
          <rPr>
            <sz val="8"/>
            <color indexed="81"/>
            <rFont val="Tahoma"/>
            <family val="2"/>
          </rPr>
          <t xml:space="preserve">
</t>
        </r>
      </text>
    </comment>
    <comment ref="G9" authorId="2" shapeId="0">
      <text>
        <r>
          <rPr>
            <b/>
            <sz val="8"/>
            <color indexed="81"/>
            <rFont val="Tahoma"/>
            <family val="2"/>
          </rPr>
          <t xml:space="preserve">Comments::
</t>
        </r>
        <r>
          <rPr>
            <b/>
            <sz val="8"/>
            <color indexed="12"/>
            <rFont val="Tahoma"/>
            <family val="2"/>
          </rPr>
          <t>Default value 1.0 for undergraduate courses.</t>
        </r>
        <r>
          <rPr>
            <b/>
            <sz val="8"/>
            <color indexed="81"/>
            <rFont val="Tahoma"/>
            <family val="2"/>
          </rPr>
          <t xml:space="preserve">
</t>
        </r>
        <r>
          <rPr>
            <sz val="8"/>
            <color indexed="81"/>
            <rFont val="Tahoma"/>
            <family val="2"/>
          </rPr>
          <t xml:space="preserve">Graduate course multiplier is </t>
        </r>
        <r>
          <rPr>
            <b/>
            <sz val="8"/>
            <color indexed="10"/>
            <rFont val="Tahoma"/>
            <family val="2"/>
          </rPr>
          <t>1.333</t>
        </r>
        <r>
          <rPr>
            <sz val="8"/>
            <color indexed="81"/>
            <rFont val="Tahoma"/>
            <family val="2"/>
          </rPr>
          <t xml:space="preserve"> if a course is contains graduate students taught at the 500, 600 or higher level.  Enter </t>
        </r>
        <r>
          <rPr>
            <b/>
            <sz val="8"/>
            <color indexed="10"/>
            <rFont val="Tahoma"/>
            <family val="2"/>
          </rPr>
          <t>1.333</t>
        </r>
        <r>
          <rPr>
            <sz val="8"/>
            <color indexed="81"/>
            <rFont val="Tahoma"/>
            <family val="2"/>
          </rPr>
          <t xml:space="preserve"> in these cases.  Note the full 3 decimal places may not show in the display but the calculation will be correct
</t>
        </r>
        <r>
          <rPr>
            <sz val="8"/>
            <color indexed="12"/>
            <rFont val="Tahoma"/>
            <family val="2"/>
          </rPr>
          <t>See Section 11.3.1  of the Faculty Agreement</t>
        </r>
      </text>
    </comment>
    <comment ref="H9" authorId="2" shapeId="0">
      <text>
        <r>
          <rPr>
            <b/>
            <sz val="8"/>
            <color indexed="81"/>
            <rFont val="Tahoma"/>
            <family val="2"/>
          </rPr>
          <t xml:space="preserve">Comments:
Team-Taught factor: </t>
        </r>
        <r>
          <rPr>
            <sz val="8"/>
            <color indexed="81"/>
            <rFont val="Tahoma"/>
            <family val="2"/>
          </rPr>
          <t xml:space="preserve">- 
</t>
        </r>
        <r>
          <rPr>
            <sz val="8"/>
            <color indexed="12"/>
            <rFont val="Tahoma"/>
            <family val="2"/>
          </rPr>
          <t xml:space="preserve">DEFAULT VALUE 1.00
For accuracy please enter decimal numbers as the proper fraction.  For example enter the formula =1/3 rather than .33 for a one-third load.  This will reduce round-off errors.
PLEASE note in team teaching the other team members - use the extra space in column A after the classes are listed to make annotations </t>
        </r>
        <r>
          <rPr>
            <sz val="8"/>
            <color indexed="81"/>
            <rFont val="Tahoma"/>
            <family val="2"/>
          </rPr>
          <t xml:space="preserve">
</t>
        </r>
        <r>
          <rPr>
            <b/>
            <sz val="8"/>
            <color indexed="81"/>
            <rFont val="Tahoma"/>
            <family val="2"/>
          </rPr>
          <t xml:space="preserve">Section 11.8 </t>
        </r>
        <r>
          <rPr>
            <sz val="8"/>
            <color indexed="81"/>
            <rFont val="Tahoma"/>
            <family val="2"/>
          </rPr>
          <t xml:space="preserve">
Enter a decimal fraction from 0 to 1.000 based on percentage of course taught by this instructor.   For example a team-taught course with two faculty contributing equally enter 0.50, if this instructor teaches 1/3 of the class enter 0.333333333333333, or more simply =1/3.
Student credit hours (SCH) will be adjusted by this factor as well so that both faculty are attributed with a proportion of the total SCH
</t>
        </r>
        <r>
          <rPr>
            <b/>
            <sz val="8"/>
            <color indexed="81"/>
            <rFont val="Tahoma"/>
            <family val="2"/>
          </rPr>
          <t xml:space="preserve">
Confirm that the sum total of the team-taught factors for all instructors for the course adds to 1.00000</t>
        </r>
      </text>
    </comment>
    <comment ref="I9" authorId="2" shapeId="0">
      <text>
        <r>
          <rPr>
            <b/>
            <sz val="8"/>
            <color indexed="81"/>
            <rFont val="Tahoma"/>
            <family val="2"/>
          </rPr>
          <t xml:space="preserve">Comments:  
"Applies to independent study courses only as defined in the university catalog description" See Section 11.9
</t>
        </r>
        <r>
          <rPr>
            <b/>
            <sz val="8"/>
            <color indexed="12"/>
            <rFont val="Tahoma"/>
            <family val="2"/>
          </rPr>
          <t>Default value = 1</t>
        </r>
        <r>
          <rPr>
            <b/>
            <sz val="8"/>
            <color indexed="81"/>
            <rFont val="Tahoma"/>
            <family val="2"/>
          </rPr>
          <t xml:space="preserve">
Pro-rated factor: </t>
        </r>
        <r>
          <rPr>
            <sz val="8"/>
            <color indexed="81"/>
            <rFont val="Tahoma"/>
            <family val="2"/>
          </rPr>
          <t xml:space="preserve">- enter a decimal from 0 to 1.000 based on  enrollment less than 10.  A course with 3 students may be prorated as 3/10 or 0.300.
This column applies only to courses defined as independent study, research seminars, and directed topics classes typically numbered 290, 390 490. Confirm each course by the catalog entry.
SCH are not reduced based on this formula
</t>
        </r>
        <r>
          <rPr>
            <b/>
            <sz val="8"/>
            <color indexed="81"/>
            <rFont val="Tahoma"/>
            <family val="2"/>
          </rPr>
          <t xml:space="preserve">
</t>
        </r>
      </text>
    </comment>
    <comment ref="J9" authorId="2" shapeId="0">
      <text>
        <r>
          <rPr>
            <b/>
            <sz val="8"/>
            <color indexed="81"/>
            <rFont val="Tahoma"/>
            <family val="2"/>
          </rPr>
          <t xml:space="preserve">Comments::
Section 11.3.10.1
</t>
        </r>
        <r>
          <rPr>
            <sz val="8"/>
            <color indexed="81"/>
            <rFont val="Tahoma"/>
            <family val="2"/>
          </rPr>
          <t>The number of hours per student needed for the faculty member to prepare for the internship.  Enter the number of hours directly.
Based on a negotiated time between faculty teaching the course and the Dean.  Keep documentation with load reports.</t>
        </r>
      </text>
    </comment>
    <comment ref="K9" authorId="2" shapeId="0">
      <text>
        <r>
          <rPr>
            <b/>
            <sz val="8"/>
            <color indexed="81"/>
            <rFont val="Tahoma"/>
            <family val="2"/>
          </rPr>
          <t xml:space="preserve">Comments::
Section 11.3.10.1
</t>
        </r>
        <r>
          <rPr>
            <sz val="8"/>
            <color indexed="81"/>
            <rFont val="Tahoma"/>
            <family val="2"/>
          </rPr>
          <t>Hours of direct instruction associated with the internship/practicum.  Enter number of hours directly from agreement between faculty and dean.</t>
        </r>
      </text>
    </comment>
    <comment ref="L9" authorId="2" shapeId="0">
      <text>
        <r>
          <rPr>
            <b/>
            <sz val="8"/>
            <color indexed="81"/>
            <rFont val="Tahoma"/>
            <family val="2"/>
          </rPr>
          <t xml:space="preserve">Comments::
Section 11.3.10.1
</t>
        </r>
        <r>
          <rPr>
            <sz val="8"/>
            <color indexed="81"/>
            <rFont val="Tahoma"/>
            <family val="2"/>
          </rPr>
          <t>The number of hours needed by the faculty to evaluate the work of EACH student.  Enter the hours directly from the agreement between the faculty and the dean.</t>
        </r>
      </text>
    </comment>
    <comment ref="M9" authorId="2" shapeId="0">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Section 11.7.1 and 11.7.3</t>
        </r>
        <r>
          <rPr>
            <sz val="8"/>
            <color indexed="81"/>
            <rFont val="Tahoma"/>
            <family val="2"/>
          </rPr>
          <t xml:space="preserve">
</t>
        </r>
      </text>
    </comment>
    <comment ref="N9" authorId="2" shapeId="0">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 xml:space="preserve">Section 11.7.1 and 11.7.4
</t>
        </r>
        <r>
          <rPr>
            <sz val="8"/>
            <color indexed="81"/>
            <rFont val="Tahoma"/>
            <family val="2"/>
          </rPr>
          <t xml:space="preserve">
</t>
        </r>
      </text>
    </comment>
    <comment ref="O9" authorId="2" shapeId="0">
      <text>
        <r>
          <rPr>
            <b/>
            <sz val="8"/>
            <color indexed="81"/>
            <rFont val="Tahoma"/>
            <family val="2"/>
          </rPr>
          <t>Comments::
Calculated -</t>
        </r>
        <r>
          <rPr>
            <b/>
            <sz val="8"/>
            <color indexed="10"/>
            <rFont val="Tahoma"/>
            <family val="2"/>
          </rPr>
          <t xml:space="preserve"> DO NOT EDIT FORMULA</t>
        </r>
      </text>
    </comment>
    <comment ref="P9" authorId="2" shapeId="0">
      <text>
        <r>
          <rPr>
            <b/>
            <sz val="8"/>
            <color indexed="81"/>
            <rFont val="Tahoma"/>
            <family val="2"/>
          </rPr>
          <t>Grey Fields are Calculated  -</t>
        </r>
        <r>
          <rPr>
            <b/>
            <sz val="8"/>
            <color indexed="10"/>
            <rFont val="Tahoma"/>
            <family val="2"/>
          </rPr>
          <t xml:space="preserve"> DO NOT EDIT FORMULA</t>
        </r>
        <r>
          <rPr>
            <b/>
            <sz val="8"/>
            <color indexed="81"/>
            <rFont val="Tahoma"/>
            <family val="2"/>
          </rPr>
          <t xml:space="preserve">
</t>
        </r>
      </text>
    </comment>
    <comment ref="Q9" authorId="3" shapeId="0">
      <text>
        <r>
          <rPr>
            <b/>
            <sz val="8"/>
            <color indexed="81"/>
            <rFont val="Tahoma"/>
            <family val="2"/>
          </rPr>
          <t xml:space="preserve">Comment:
COMPENSATED FACULTY CONTRACT HOURS </t>
        </r>
        <r>
          <rPr>
            <sz val="8"/>
            <color indexed="81"/>
            <rFont val="Tahoma"/>
            <family val="2"/>
          </rPr>
          <t xml:space="preserve">Column “Q” is generally equal to Faculty Contract Hours in Column "O".  Column “O” will be less than “Q” when the instructor has waived compensation for the  assignment or for assignments which are compensated through a stipend.  Enter the compensated portion of the load for each course or assignment in “Q”.  If full compensation is waived, or the assignment was compensated through a stipend, enter zero (0).  Attach a signed Load Report and Compensation Agreement Form.
BASE your calculation of any OVERLOAD PAY on the final column "Comp. Faculty Hours".
In Summer Session courses Faculty may wish to waive full compensation (i.e. to teach a course on a prorated basis up to the maximum allowed summer contract hour load).  However the load generated from the courses cannot be prorated (see Section 11.3.1), only the compensation.  At the time of this memo (Jan 2012) summer courses were prorated for compensation on the basis of 7 students.  
For example, a 3 credit course with only two students would be listed normally for all columns except Q.  Column Q would show 3 compensated hours if 7 or more students are enrolled, or IF THE FACULTY AGREED TO PRORATE, then column Q would be 3*2/7 or two-sevenths of the three credits.  IF ALL COMPENSATION was waived, enter zero (0).
</t>
        </r>
      </text>
    </comment>
    <comment ref="Q10" authorId="3" shapeId="0">
      <text>
        <r>
          <rPr>
            <b/>
            <sz val="8"/>
            <color indexed="81"/>
            <rFont val="Tahoma"/>
            <family val="2"/>
          </rPr>
          <t xml:space="preserve">Comment:  </t>
        </r>
        <r>
          <rPr>
            <sz val="8"/>
            <color indexed="81"/>
            <rFont val="Tahoma"/>
            <family val="2"/>
          </rPr>
          <t>Since compensation is generally not waived the default formula sets column Q equal to colum O.  Cell Q10 would be "=O10"  OVERWRITE the contents of this cell as indicated on the signed Load Report and Compensation Agreemnt</t>
        </r>
        <r>
          <rPr>
            <sz val="8"/>
            <color indexed="81"/>
            <rFont val="Tahoma"/>
            <family val="2"/>
          </rPr>
          <t xml:space="preserve">
</t>
        </r>
      </text>
    </comment>
    <comment ref="A29" authorId="2" shapeId="0">
      <text>
        <r>
          <rPr>
            <b/>
            <sz val="8"/>
            <color indexed="81"/>
            <rFont val="Tahoma"/>
            <family val="2"/>
          </rPr>
          <t>Comments::
Subtotals calculate automatically, do not edit formulas</t>
        </r>
      </text>
    </comment>
    <comment ref="A31" authorId="2" shapeId="0">
      <text>
        <r>
          <rPr>
            <b/>
            <sz val="8"/>
            <color indexed="81"/>
            <rFont val="Tahoma"/>
            <family val="2"/>
          </rPr>
          <t xml:space="preserve">Comments: Release Time Appointments -
</t>
        </r>
        <r>
          <rPr>
            <sz val="8"/>
            <color indexed="81"/>
            <rFont val="Tahoma"/>
            <family val="2"/>
          </rPr>
          <t xml:space="preserve">List school chairs, activities that generate stipends, discretionary or grant based release time (those not defined by the contract).  
Attach the Faculty Workload Adjustment for Special Assignment form and/or the Load Report and Compensation Agreement as necessary
Activities that are compensated through a direct stipend are STILL converted to load for the purpose of Column "O", but must be entered with a "0" (zero) in Column "Q" </t>
        </r>
      </text>
    </comment>
    <comment ref="O32" authorId="0" shapeId="0">
      <text>
        <r>
          <rPr>
            <b/>
            <sz val="9"/>
            <color indexed="81"/>
            <rFont val="Tahoma"/>
            <family val="2"/>
          </rPr>
          <t xml:space="preserve">Comment: </t>
        </r>
        <r>
          <rPr>
            <sz val="9"/>
            <color indexed="81"/>
            <rFont val="Tahoma"/>
            <family val="2"/>
          </rPr>
          <t xml:space="preserve"> Enter the contract hour load generated, granted, or attributed to this apppoinment</t>
        </r>
        <r>
          <rPr>
            <sz val="9"/>
            <color indexed="81"/>
            <rFont val="Tahoma"/>
            <family val="2"/>
          </rPr>
          <t xml:space="preserve">
</t>
        </r>
      </text>
    </comment>
    <comment ref="Q32" authorId="0" shapeId="0">
      <text>
        <r>
          <rPr>
            <sz val="9"/>
            <color indexed="81"/>
            <rFont val="Tahoma"/>
            <family val="2"/>
          </rPr>
          <t>For 2012-2013, school chairs will receive both a "release time assignment"  and an "extra compensation assignment (stipend)".  Both assignments are entered on the Faculty Workload Adjustment form, and on the Faculty Load Report and the description of duties should be attached.
The Contract Hours for the Release Time Assignment (SCHOOL CHAIR) = 3 hours.  Enter this on the load report in the section for "Release Time appointments", and enter the assignment as "School Chair"   In the column for "Faculty Contract Hours" enter 3.  In the column for "Compensated Faculty Hours" also enter 3.  
The Contract Hours for the Extra Compensation Assignment (CHAIR STIPEND) = 3 hours.  Enter this on the load report in the section for "Release Time Assignments", and enter the assignment as "Chair Stipend"  In the column for "Faculty Contract Hours" enter 3.  In the column for "Compensated Faculty Hours" enter ZERO (you must delete the existing value and enter 0)  Note: This assignment is compensated by the stipend, not included with the normal load and/or overload.  BASE your calculation of any OVERLOAD PAY on the final column "Comp. Faculty Hours".
Based on 2012-2013 rates, the stipend amount would be entered on the Workload Adjustment Form as  "$872 per hour. Total compensation will be $2,616.00."
This amount can be payed to the faculty member using a standard payroll authorization.</t>
        </r>
      </text>
    </comment>
    <comment ref="O38" authorId="2" shapeId="0">
      <text>
        <r>
          <rPr>
            <b/>
            <sz val="8"/>
            <color indexed="81"/>
            <rFont val="Tahoma"/>
            <family val="2"/>
          </rPr>
          <t xml:space="preserve">Comments:
THIS NUMBER WILL BE TRANSFERED TO THE SEMESTER SUMMARY SHEET 
</t>
        </r>
      </text>
    </comment>
    <comment ref="P38" authorId="2" shapeId="0">
      <text>
        <r>
          <rPr>
            <b/>
            <sz val="8"/>
            <color indexed="81"/>
            <rFont val="Tahoma"/>
            <family val="2"/>
          </rPr>
          <t>Comments::
Transferred to the semester summary sheet</t>
        </r>
      </text>
    </comment>
    <comment ref="O41" authorId="0" shapeId="0">
      <text>
        <r>
          <rPr>
            <b/>
            <sz val="9"/>
            <color indexed="81"/>
            <rFont val="Tahoma"/>
            <family val="2"/>
          </rPr>
          <t xml:space="preserve">Comments: </t>
        </r>
        <r>
          <rPr>
            <sz val="9"/>
            <color indexed="81"/>
            <rFont val="Tahoma"/>
            <family val="2"/>
          </rPr>
          <t xml:space="preserve">Enter the value from the Fall load Report to generate a total for the year.  If this is a fall load sheet you can ignore this section.  Thanks Laura for the good idea.
</t>
        </r>
      </text>
    </comment>
  </commentList>
</comments>
</file>

<file path=xl/comments38.xml><?xml version="1.0" encoding="utf-8"?>
<comments xmlns="http://schemas.openxmlformats.org/spreadsheetml/2006/main">
  <authors>
    <author>dmyton</author>
    <author>Directions:</author>
    <author>Comments:</author>
    <author>david myton</author>
  </authors>
  <commentList>
    <comment ref="C2" authorId="0" shapeId="0">
      <text>
        <r>
          <rPr>
            <b/>
            <sz val="8"/>
            <color indexed="81"/>
            <rFont val="Tahoma"/>
            <family val="2"/>
          </rPr>
          <t>info:</t>
        </r>
        <r>
          <rPr>
            <sz val="8"/>
            <color indexed="81"/>
            <rFont val="Tahoma"/>
            <family val="2"/>
          </rPr>
          <t xml:space="preserve">
enter the faculty or adjunct name  in Cell C2 - Some find it helpful to Rename the TAB to match the faculty/adjunct name as well.
Since the SUMMARY sheet draws the name from Cell C2, it is necessary to type the name into C2 - it will run across the others columns as needed</t>
        </r>
      </text>
    </comment>
    <comment ref="C3" authorId="0" shapeId="0">
      <text>
        <r>
          <rPr>
            <b/>
            <sz val="8"/>
            <color indexed="81"/>
            <rFont val="Tahoma"/>
            <family val="2"/>
          </rPr>
          <t>info:</t>
        </r>
        <r>
          <rPr>
            <sz val="8"/>
            <color indexed="81"/>
            <rFont val="Tahoma"/>
            <family val="2"/>
          </rPr>
          <t xml:space="preserve">
Enter the college name starting in box C3</t>
        </r>
      </text>
    </comment>
    <comment ref="C4" authorId="0" shapeId="0">
      <text>
        <r>
          <rPr>
            <b/>
            <sz val="8"/>
            <color indexed="81"/>
            <rFont val="Tahoma"/>
            <family val="2"/>
          </rPr>
          <t>info:</t>
        </r>
        <r>
          <rPr>
            <sz val="8"/>
            <color indexed="81"/>
            <rFont val="Tahoma"/>
            <family val="2"/>
          </rPr>
          <t xml:space="preserve">
Enter the department starting in box C4
</t>
        </r>
      </text>
    </comment>
    <comment ref="C5" authorId="0" shapeId="0">
      <text>
        <r>
          <rPr>
            <b/>
            <sz val="8"/>
            <color indexed="81"/>
            <rFont val="Tahoma"/>
            <family val="2"/>
          </rPr>
          <t>info:</t>
        </r>
        <r>
          <rPr>
            <sz val="8"/>
            <color indexed="81"/>
            <rFont val="Tahoma"/>
            <family val="2"/>
          </rPr>
          <t xml:space="preserve">
Enter the Semester starting in box C5
</t>
        </r>
      </text>
    </comment>
    <comment ref="C6" authorId="0" shapeId="0">
      <text>
        <r>
          <rPr>
            <b/>
            <sz val="8"/>
            <color indexed="81"/>
            <rFont val="Tahoma"/>
            <family val="2"/>
          </rPr>
          <t>info:</t>
        </r>
        <r>
          <rPr>
            <sz val="8"/>
            <color indexed="81"/>
            <rFont val="Tahoma"/>
            <family val="2"/>
          </rPr>
          <t xml:space="preserve">
Cell C6
Enter "Faculty" for faculty 
Enter "Adjunct" for adjuncts
Enter "Dean" for dean-type administrators 
Since the SUMMARY sheet draws the status indicator from this field it is important that it be typed as indicated
</t>
        </r>
      </text>
    </comment>
    <comment ref="C8" authorId="1" shapeId="0">
      <text>
        <r>
          <rPr>
            <sz val="8"/>
            <color indexed="81"/>
            <rFont val="Tahoma"/>
            <family val="2"/>
          </rPr>
          <t>Directions::
Enter EITHER in the columns for Classes OR for the Columns J-K-L labeled Intern/Practicum but NOT BOTH
The entries for 'classes' must match the catalog entry listing hours for lecture and lab.  Enter the values as listed in the catalog or most recent approved curriculum change documents.
Note: Deans have requested that Lecture and Labs be listed as separate line items.  Example: Line 3 (BIOL 107) should be listed as two separate line items if the instructor is infact teaching both lecture and a lab section.  This should match how these courses are listed in banner.</t>
        </r>
      </text>
    </comment>
    <comment ref="L8" authorId="1" shapeId="0">
      <text>
        <r>
          <rPr>
            <b/>
            <sz val="8"/>
            <color indexed="81"/>
            <rFont val="Tahoma"/>
            <family val="2"/>
          </rPr>
          <t>Directions::</t>
        </r>
        <r>
          <rPr>
            <sz val="8"/>
            <color indexed="81"/>
            <rFont val="Tahoma"/>
            <family val="2"/>
          </rPr>
          <t xml:space="preserve">
Enter</t>
        </r>
        <r>
          <rPr>
            <sz val="8"/>
            <color indexed="10"/>
            <rFont val="Tahoma"/>
            <family val="2"/>
          </rPr>
          <t xml:space="preserve"> EITHER </t>
        </r>
        <r>
          <rPr>
            <sz val="8"/>
            <color indexed="81"/>
            <rFont val="Tahoma"/>
            <family val="2"/>
          </rPr>
          <t xml:space="preserve">in the columns for Classes OR for the Columns labeled Intern/Practicum. 
</t>
        </r>
        <r>
          <rPr>
            <sz val="8"/>
            <color indexed="10"/>
            <rFont val="Tahoma"/>
            <family val="2"/>
          </rPr>
          <t>NOT BOTH
Preparation/Placement time, evaluation time, and class time will be determined for the course, not for the instructor assigned the course.  The immediate supervisor will consult with faculty members qualified to teach each course to determine the time factors for the course.</t>
        </r>
      </text>
    </comment>
    <comment ref="A9" authorId="0" shapeId="0">
      <text>
        <r>
          <rPr>
            <sz val="8"/>
            <color indexed="81"/>
            <rFont val="Tahoma"/>
            <family val="2"/>
          </rPr>
          <t>Directions:
Enter teaching and release assignments that are contract-driven.  Note: Deans have requested that Lectures and separate sections of lectures as well as labs be listed separately (see sample).  This will mimic the way courses are entered into Banner and Anchor Access and will assist in tracking which professors are teaching courses more effectively.
Entering the catalog text 
e.g. BIOL131 (3,3) 4
helps with confirming the entries for columns B-C-D when reviewing the report
Enter   No calculations are performed on the cells in this column.</t>
        </r>
      </text>
    </comment>
    <comment ref="B9" authorId="2" shapeId="0">
      <text>
        <r>
          <rPr>
            <b/>
            <sz val="8"/>
            <color indexed="81"/>
            <rFont val="Tahoma"/>
            <family val="2"/>
          </rPr>
          <t>Comments::
Section 11.3.1 Lecture Hrs</t>
        </r>
        <r>
          <rPr>
            <b/>
            <sz val="8"/>
            <color indexed="10"/>
            <rFont val="Tahoma"/>
            <family val="2"/>
          </rPr>
          <t xml:space="preserve"> - enter values from the catalog description</t>
        </r>
        <r>
          <rPr>
            <sz val="8"/>
            <color indexed="81"/>
            <rFont val="Tahoma"/>
            <family val="2"/>
          </rPr>
          <t xml:space="preserve">  or other contract driven assignments (lab coordinator, Athletic Trainer, ect)
</t>
        </r>
        <r>
          <rPr>
            <b/>
            <sz val="8"/>
            <color indexed="81"/>
            <rFont val="Tahoma"/>
            <family val="2"/>
          </rPr>
          <t>Enter values for this column only if the entry is a lecture course or contract driven assignment</t>
        </r>
        <r>
          <rPr>
            <sz val="8"/>
            <color indexed="81"/>
            <rFont val="Tahoma"/>
            <family val="2"/>
          </rPr>
          <t xml:space="preserve">
Lectures and labs may be entered separately or together - see SAMPLE for examples of this
CH116 Gen Chem II (3,3) 4 
- this course has 3 lecture hours per week during the entire semester.  Enter 3 in this example if the instructor is only teaching the lecture, enter 4 if they are teaching the lecture and its ONLY lab and where the enrollments in each are identical.   Enter the lecture and lab sections </t>
        </r>
        <r>
          <rPr>
            <b/>
            <sz val="8"/>
            <color indexed="81"/>
            <rFont val="Tahoma"/>
            <family val="2"/>
          </rPr>
          <t>separately</t>
        </r>
        <r>
          <rPr>
            <sz val="8"/>
            <color indexed="81"/>
            <rFont val="Tahoma"/>
            <family val="2"/>
          </rPr>
          <t xml:space="preserve"> when more than one lab section are assigned since their enrollments may differ by section.
Load cannot be prorated based on the definition from 11.3.1, and maximum loads are capped at 18 contract hours per semester and 32 contract hours for the academic year based on 11.3.2 
Summer load limits are capped at 1.34 credits per week of instruction in 7.4.2 (e.g. a 4-credit course must be distributed across at least a 3-week instructional period to fall below the cap 4/3=1.333)
</t>
        </r>
      </text>
    </comment>
    <comment ref="C9" authorId="2" shapeId="0">
      <text>
        <r>
          <rPr>
            <b/>
            <sz val="8"/>
            <color indexed="81"/>
            <rFont val="Tahoma"/>
            <family val="2"/>
          </rPr>
          <t xml:space="preserve">Comments::
Lab hrs - </t>
        </r>
        <r>
          <rPr>
            <b/>
            <sz val="8"/>
            <color indexed="10"/>
            <rFont val="Tahoma"/>
            <family val="2"/>
          </rPr>
          <t>enter values based on catalog description for the number of hours in lab per week</t>
        </r>
        <r>
          <rPr>
            <sz val="8"/>
            <color indexed="81"/>
            <rFont val="Tahoma"/>
            <family val="2"/>
          </rPr>
          <t xml:space="preserve"> 
CH116 Gen Chem II (3,3) 4 - this course meets in lab for  3 lab.  </t>
        </r>
        <r>
          <rPr>
            <sz val="8"/>
            <color indexed="12"/>
            <rFont val="Tahoma"/>
            <family val="2"/>
          </rPr>
          <t>The 2/3 conversion is handled late</t>
        </r>
        <r>
          <rPr>
            <sz val="8"/>
            <color indexed="81"/>
            <rFont val="Tahoma"/>
            <family val="2"/>
          </rPr>
          <t xml:space="preserve">r - enter catalog/curriculum-approved number of lab hours each week.  Enter 3 in this example. 
</t>
        </r>
        <r>
          <rPr>
            <b/>
            <sz val="8"/>
            <color indexed="81"/>
            <rFont val="Tahoma"/>
            <family val="2"/>
          </rPr>
          <t>Enter in this column only if the entry is a laboratory course</t>
        </r>
        <r>
          <rPr>
            <sz val="8"/>
            <color indexed="81"/>
            <rFont val="Tahoma"/>
            <family val="2"/>
          </rPr>
          <t xml:space="preserve">
</t>
        </r>
        <r>
          <rPr>
            <b/>
            <sz val="8"/>
            <color indexed="12"/>
            <rFont val="Tahoma"/>
            <family val="2"/>
          </rPr>
          <t>Section 11.3.1</t>
        </r>
        <r>
          <rPr>
            <b/>
            <sz val="8"/>
            <color indexed="81"/>
            <rFont val="Tahoma"/>
            <family val="2"/>
          </rPr>
          <t xml:space="preserve">
</t>
        </r>
        <r>
          <rPr>
            <sz val="8"/>
            <color indexed="81"/>
            <rFont val="Tahoma"/>
            <family val="2"/>
          </rPr>
          <t>Note: 3 hrs in lab = 2 faculty contract hours and 2 hrs in lab = 1.33 faculty contract hours.  This scaling factor is used in calculating the Facutly contract hours.  
Note that in either case the lab counts 1 hour for student credit hour productionsince the catalog indicated this is a 4 credit course, and three of the credits are in lecture.  Thus there is one SCH generated per student per lab in this case.</t>
        </r>
      </text>
    </comment>
    <comment ref="D9" authorId="2" shapeId="0">
      <text>
        <r>
          <rPr>
            <b/>
            <sz val="8"/>
            <color indexed="81"/>
            <rFont val="Tahoma"/>
            <family val="2"/>
          </rPr>
          <t xml:space="preserve">Comments::
Credit Hours - </t>
        </r>
        <r>
          <rPr>
            <sz val="8"/>
            <color indexed="81"/>
            <rFont val="Tahoma"/>
            <family val="2"/>
          </rPr>
          <t xml:space="preserve">  This is the number of credit hours the student registers for based on the catalog description.  This number is used to calculate SCH.   For independent study, internships and practicum: the number of credits is still the number of credits the student registers in, irrespective of the faculty load.    Do not make an entry for contract defined tasks like Lab coordinator and athletic training since they do not contribute to student SCH
For example  CH116 Gen Chem II (3,3) 4 - the student enrolls in a 4 credit class - 3 credits from lecture 1 credit from lab.  ENTER 3 for a lecture  OR 1 for a lab based on this example.
</t>
        </r>
        <r>
          <rPr>
            <b/>
            <sz val="8"/>
            <color indexed="81"/>
            <rFont val="Tahoma"/>
            <family val="2"/>
          </rPr>
          <t xml:space="preserve">If the lecture and a single section of lab are listed together the credits may be combined and the SCH column could indicate 4.  </t>
        </r>
        <r>
          <rPr>
            <sz val="8"/>
            <color indexed="81"/>
            <rFont val="Tahoma"/>
            <family val="2"/>
          </rPr>
          <t xml:space="preserve">For a practicum/internship enter the number of credits the student will recieve/register for to take the course.
</t>
        </r>
      </text>
    </comment>
    <comment ref="E9" authorId="0" shapeId="0">
      <text>
        <r>
          <rPr>
            <b/>
            <sz val="8"/>
            <color indexed="81"/>
            <rFont val="Tahoma"/>
            <family val="2"/>
          </rPr>
          <t>Comment:</t>
        </r>
        <r>
          <rPr>
            <sz val="8"/>
            <color indexed="81"/>
            <rFont val="Tahoma"/>
            <family val="2"/>
          </rPr>
          <t xml:space="preserve">
Use the official enrollment for the semester set at the add/drop deadline</t>
        </r>
      </text>
    </comment>
    <comment ref="F9" authorId="2" shapeId="0">
      <text>
        <r>
          <rPr>
            <sz val="8"/>
            <color indexed="81"/>
            <rFont val="Tahoma"/>
            <family val="2"/>
          </rPr>
          <t>Comments: 
Preps - 
Enter as per Section 11.3.7 and 11.3.10.1.  Each full lecture course counts as 1 prep,  0.5 prep is credited for each separate lab title.   Internships/Practicum are 0.5 prep per course (multiple sections for variable credit do not generate additional preps).  Each separate recreation activity course should be counted as 0.33 preps.
If a faculty teaches 2 sections of BL109 lab they have 0.5 prep.  If they teach two BL109 labs and one BL110 lab they earn 0.5 prep for each course, 1.0 prep total from these labs.
NOTE: for team-taught courses/labs adjust the # of preps similarly (for example if a 50:50 team taught course each faculty recieves 0.5 prep).  There should be no proration of preps for other reasons.</t>
        </r>
        <r>
          <rPr>
            <b/>
            <sz val="8"/>
            <color indexed="81"/>
            <rFont val="Tahoma"/>
            <family val="2"/>
          </rPr>
          <t xml:space="preserve">
</t>
        </r>
        <r>
          <rPr>
            <sz val="8"/>
            <color indexed="81"/>
            <rFont val="Tahoma"/>
            <family val="2"/>
          </rPr>
          <t xml:space="preserve">
</t>
        </r>
      </text>
    </comment>
    <comment ref="G9" authorId="2" shapeId="0">
      <text>
        <r>
          <rPr>
            <b/>
            <sz val="8"/>
            <color indexed="81"/>
            <rFont val="Tahoma"/>
            <family val="2"/>
          </rPr>
          <t xml:space="preserve">Comments::
</t>
        </r>
        <r>
          <rPr>
            <b/>
            <sz val="8"/>
            <color indexed="12"/>
            <rFont val="Tahoma"/>
            <family val="2"/>
          </rPr>
          <t>Default value 1.0 for undergraduate courses.</t>
        </r>
        <r>
          <rPr>
            <b/>
            <sz val="8"/>
            <color indexed="81"/>
            <rFont val="Tahoma"/>
            <family val="2"/>
          </rPr>
          <t xml:space="preserve">
</t>
        </r>
        <r>
          <rPr>
            <sz val="8"/>
            <color indexed="81"/>
            <rFont val="Tahoma"/>
            <family val="2"/>
          </rPr>
          <t xml:space="preserve">Graduate course multiplier is </t>
        </r>
        <r>
          <rPr>
            <b/>
            <sz val="8"/>
            <color indexed="10"/>
            <rFont val="Tahoma"/>
            <family val="2"/>
          </rPr>
          <t>1.333</t>
        </r>
        <r>
          <rPr>
            <sz val="8"/>
            <color indexed="81"/>
            <rFont val="Tahoma"/>
            <family val="2"/>
          </rPr>
          <t xml:space="preserve"> if a course is contains graduate students taught at the 500, 600 or higher level.  Enter </t>
        </r>
        <r>
          <rPr>
            <b/>
            <sz val="8"/>
            <color indexed="10"/>
            <rFont val="Tahoma"/>
            <family val="2"/>
          </rPr>
          <t>1.333</t>
        </r>
        <r>
          <rPr>
            <sz val="8"/>
            <color indexed="81"/>
            <rFont val="Tahoma"/>
            <family val="2"/>
          </rPr>
          <t xml:space="preserve"> in these cases.  Note the full 3 decimal places may not show in the display but the calculation will be correct
</t>
        </r>
        <r>
          <rPr>
            <sz val="8"/>
            <color indexed="12"/>
            <rFont val="Tahoma"/>
            <family val="2"/>
          </rPr>
          <t>See Section 11.3.1  of the Faculty Agreement</t>
        </r>
      </text>
    </comment>
    <comment ref="H9" authorId="2" shapeId="0">
      <text>
        <r>
          <rPr>
            <b/>
            <sz val="8"/>
            <color indexed="81"/>
            <rFont val="Tahoma"/>
            <family val="2"/>
          </rPr>
          <t xml:space="preserve">Comments:
Team-Taught factor: </t>
        </r>
        <r>
          <rPr>
            <sz val="8"/>
            <color indexed="81"/>
            <rFont val="Tahoma"/>
            <family val="2"/>
          </rPr>
          <t xml:space="preserve">- 
</t>
        </r>
        <r>
          <rPr>
            <sz val="8"/>
            <color indexed="12"/>
            <rFont val="Tahoma"/>
            <family val="2"/>
          </rPr>
          <t xml:space="preserve">DEFAULT VALUE 1.00
For accuracy please enter decimal numbers as the proper fraction.  For example enter the formula =1/3 rather than .33 for a one-third load.  This will reduce round-off errors.
PLEASE note in team teaching the other team members - use the extra space in column A after the classes are listed to make annotations </t>
        </r>
        <r>
          <rPr>
            <sz val="8"/>
            <color indexed="81"/>
            <rFont val="Tahoma"/>
            <family val="2"/>
          </rPr>
          <t xml:space="preserve">
</t>
        </r>
        <r>
          <rPr>
            <b/>
            <sz val="8"/>
            <color indexed="81"/>
            <rFont val="Tahoma"/>
            <family val="2"/>
          </rPr>
          <t xml:space="preserve">Section 11.8 </t>
        </r>
        <r>
          <rPr>
            <sz val="8"/>
            <color indexed="81"/>
            <rFont val="Tahoma"/>
            <family val="2"/>
          </rPr>
          <t xml:space="preserve">
Enter a decimal fraction from 0 to 1.000 based on percentage of course taught by this instructor.   For example a team-taught course with two faculty contributing equally enter 0.50, if this instructor teaches 1/3 of the class enter 0.333333333333333, or more simply =1/3.
Student credit hours (SCH) will be adjusted by this factor as well so that both faculty are attributed with a proportion of the total SCH
</t>
        </r>
        <r>
          <rPr>
            <b/>
            <sz val="8"/>
            <color indexed="81"/>
            <rFont val="Tahoma"/>
            <family val="2"/>
          </rPr>
          <t xml:space="preserve">
Confirm that the sum total of the team-taught factors for all instructors for the course adds to 1.00000</t>
        </r>
      </text>
    </comment>
    <comment ref="I9" authorId="2" shapeId="0">
      <text>
        <r>
          <rPr>
            <b/>
            <sz val="8"/>
            <color indexed="81"/>
            <rFont val="Tahoma"/>
            <family val="2"/>
          </rPr>
          <t xml:space="preserve">Comments:  
"Applies to independent study courses only as defined in the university catalog description" See Section 11.9
</t>
        </r>
        <r>
          <rPr>
            <b/>
            <sz val="8"/>
            <color indexed="12"/>
            <rFont val="Tahoma"/>
            <family val="2"/>
          </rPr>
          <t>Default value = 1</t>
        </r>
        <r>
          <rPr>
            <b/>
            <sz val="8"/>
            <color indexed="81"/>
            <rFont val="Tahoma"/>
            <family val="2"/>
          </rPr>
          <t xml:space="preserve">
Pro-rated factor: </t>
        </r>
        <r>
          <rPr>
            <sz val="8"/>
            <color indexed="81"/>
            <rFont val="Tahoma"/>
            <family val="2"/>
          </rPr>
          <t xml:space="preserve">- enter a decimal from 0 to 1.000 based on  enrollment less than 10.  A course with 3 students may be prorated as 3/10 or 0.300.
This column applies only to courses defined as independent study, research seminars, and directed topics classes typically numbered 290, 390 490. Confirm each course by the catalog entry.
SCH are not reduced based on this formula
</t>
        </r>
        <r>
          <rPr>
            <b/>
            <sz val="8"/>
            <color indexed="81"/>
            <rFont val="Tahoma"/>
            <family val="2"/>
          </rPr>
          <t xml:space="preserve">
</t>
        </r>
      </text>
    </comment>
    <comment ref="J9" authorId="2" shapeId="0">
      <text>
        <r>
          <rPr>
            <b/>
            <sz val="8"/>
            <color indexed="81"/>
            <rFont val="Tahoma"/>
            <family val="2"/>
          </rPr>
          <t xml:space="preserve">Comments::
Section 11.3.10.1
</t>
        </r>
        <r>
          <rPr>
            <sz val="8"/>
            <color indexed="81"/>
            <rFont val="Tahoma"/>
            <family val="2"/>
          </rPr>
          <t>The number of hours per student needed for the faculty member to prepare for the internship.  Enter the number of hours directly.
Based on a negotiated time between faculty teaching the course and the Dean.  Keep documentation with load reports.</t>
        </r>
      </text>
    </comment>
    <comment ref="K9" authorId="2" shapeId="0">
      <text>
        <r>
          <rPr>
            <b/>
            <sz val="8"/>
            <color indexed="81"/>
            <rFont val="Tahoma"/>
            <family val="2"/>
          </rPr>
          <t xml:space="preserve">Comments::
Section 11.3.10.1
</t>
        </r>
        <r>
          <rPr>
            <sz val="8"/>
            <color indexed="81"/>
            <rFont val="Tahoma"/>
            <family val="2"/>
          </rPr>
          <t>Hours of direct instruction associated with the internship/practicum.  Enter number of hours directly from agreement between faculty and dean.</t>
        </r>
      </text>
    </comment>
    <comment ref="L9" authorId="2" shapeId="0">
      <text>
        <r>
          <rPr>
            <b/>
            <sz val="8"/>
            <color indexed="81"/>
            <rFont val="Tahoma"/>
            <family val="2"/>
          </rPr>
          <t xml:space="preserve">Comments::
Section 11.3.10.1
</t>
        </r>
        <r>
          <rPr>
            <sz val="8"/>
            <color indexed="81"/>
            <rFont val="Tahoma"/>
            <family val="2"/>
          </rPr>
          <t>The number of hours needed by the faculty to evaluate the work of EACH student.  Enter the hours directly from the agreement between the faculty and the dean.</t>
        </r>
      </text>
    </comment>
    <comment ref="M9" authorId="2" shapeId="0">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Section 11.7.1 and 11.7.3</t>
        </r>
        <r>
          <rPr>
            <sz val="8"/>
            <color indexed="81"/>
            <rFont val="Tahoma"/>
            <family val="2"/>
          </rPr>
          <t xml:space="preserve">
</t>
        </r>
      </text>
    </comment>
    <comment ref="N9" authorId="2" shapeId="0">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 xml:space="preserve">Section 11.7.1 and 11.7.4
</t>
        </r>
        <r>
          <rPr>
            <sz val="8"/>
            <color indexed="81"/>
            <rFont val="Tahoma"/>
            <family val="2"/>
          </rPr>
          <t xml:space="preserve">
</t>
        </r>
      </text>
    </comment>
    <comment ref="O9" authorId="2" shapeId="0">
      <text>
        <r>
          <rPr>
            <b/>
            <sz val="8"/>
            <color indexed="81"/>
            <rFont val="Tahoma"/>
            <family val="2"/>
          </rPr>
          <t>Comments::
Calculated -</t>
        </r>
        <r>
          <rPr>
            <b/>
            <sz val="8"/>
            <color indexed="10"/>
            <rFont val="Tahoma"/>
            <family val="2"/>
          </rPr>
          <t xml:space="preserve"> DO NOT EDIT FORMULA</t>
        </r>
      </text>
    </comment>
    <comment ref="P9" authorId="2" shapeId="0">
      <text>
        <r>
          <rPr>
            <b/>
            <sz val="8"/>
            <color indexed="81"/>
            <rFont val="Tahoma"/>
            <family val="2"/>
          </rPr>
          <t>Grey Fields are Calculated  -</t>
        </r>
        <r>
          <rPr>
            <b/>
            <sz val="8"/>
            <color indexed="10"/>
            <rFont val="Tahoma"/>
            <family val="2"/>
          </rPr>
          <t xml:space="preserve"> DO NOT EDIT FORMULA</t>
        </r>
        <r>
          <rPr>
            <b/>
            <sz val="8"/>
            <color indexed="81"/>
            <rFont val="Tahoma"/>
            <family val="2"/>
          </rPr>
          <t xml:space="preserve">
</t>
        </r>
      </text>
    </comment>
    <comment ref="Q9" authorId="3" shapeId="0">
      <text>
        <r>
          <rPr>
            <b/>
            <sz val="8"/>
            <color indexed="81"/>
            <rFont val="Tahoma"/>
            <family val="2"/>
          </rPr>
          <t xml:space="preserve">Comment:
COMPENSATED FACULTY CONTRACT HOURS </t>
        </r>
        <r>
          <rPr>
            <sz val="8"/>
            <color indexed="81"/>
            <rFont val="Tahoma"/>
            <family val="2"/>
          </rPr>
          <t xml:space="preserve">Column “Q” is generally equal to Faculty Contract Hours in Column "O".  Column “O” will be less than “Q” when the instructor has waived compensation for the  assignment or for assignments which are compensated through a stipend.  Enter the compensated portion of the load for each course or assignment in “Q”.  If full compensation is waived, or the assignment was compensated through a stipend, enter zero (0).  Attach a signed Load Report and Compensation Agreement Form.
BASE your calculation of any OVERLOAD PAY on the final column "Comp. Faculty Hours".
In Summer Session courses Faculty may wish to waive full compensation (i.e. to teach a course on a prorated basis up to the maximum allowed summer contract hour load).  However the load generated from the courses cannot be prorated (see Section 11.3.1), only the compensation.  At the time of this memo (Jan 2012) summer courses were prorated for compensation on the basis of 7 students.  
For example, a 3 credit course with only two students would be listed normally for all columns except Q.  Column Q would show 3 compensated hours if 7 or more students are enrolled, or IF THE FACULTY AGREED TO PRORATE, then column Q would be 3*2/7 or two-sevenths of the three credits.  IF ALL COMPENSATION was waived, enter zero (0).
</t>
        </r>
      </text>
    </comment>
    <comment ref="Q10" authorId="3" shapeId="0">
      <text>
        <r>
          <rPr>
            <b/>
            <sz val="8"/>
            <color indexed="81"/>
            <rFont val="Tahoma"/>
            <family val="2"/>
          </rPr>
          <t xml:space="preserve">Comment:  </t>
        </r>
        <r>
          <rPr>
            <sz val="8"/>
            <color indexed="81"/>
            <rFont val="Tahoma"/>
            <family val="2"/>
          </rPr>
          <t>Since compensation is generally not waived the default formula sets column Q equal to colum O.  Cell Q10 would be "=O10"  OVERWRITE the contents of this cell as indicated on the signed Load Report and Compensation Agreemnt</t>
        </r>
        <r>
          <rPr>
            <sz val="8"/>
            <color indexed="81"/>
            <rFont val="Tahoma"/>
            <family val="2"/>
          </rPr>
          <t xml:space="preserve">
</t>
        </r>
      </text>
    </comment>
    <comment ref="A29" authorId="2" shapeId="0">
      <text>
        <r>
          <rPr>
            <b/>
            <sz val="8"/>
            <color indexed="81"/>
            <rFont val="Tahoma"/>
            <family val="2"/>
          </rPr>
          <t>Comments::
Subtotals calculate automatically, do not edit formulas</t>
        </r>
      </text>
    </comment>
    <comment ref="A31" authorId="2" shapeId="0">
      <text>
        <r>
          <rPr>
            <b/>
            <sz val="8"/>
            <color indexed="81"/>
            <rFont val="Tahoma"/>
            <family val="2"/>
          </rPr>
          <t xml:space="preserve">Comments: Release Time Appointments -
</t>
        </r>
        <r>
          <rPr>
            <sz val="8"/>
            <color indexed="81"/>
            <rFont val="Tahoma"/>
            <family val="2"/>
          </rPr>
          <t xml:space="preserve">List school chairs, activities that generate stipends, discretionary or grant based release time (those not defined by the contract).  
Attach the Faculty Workload Adjustment for Special Assignment form and/or the Load Report and Compensation Agreement as necessary
Activities that are compensated through a direct stipend are STILL converted to load for the purpose of Column "O", but must be entered with a "0" (zero) in Column "Q" </t>
        </r>
      </text>
    </comment>
    <comment ref="O32" authorId="0" shapeId="0">
      <text>
        <r>
          <rPr>
            <b/>
            <sz val="9"/>
            <color indexed="81"/>
            <rFont val="Tahoma"/>
            <family val="2"/>
          </rPr>
          <t xml:space="preserve">Comment: </t>
        </r>
        <r>
          <rPr>
            <sz val="9"/>
            <color indexed="81"/>
            <rFont val="Tahoma"/>
            <family val="2"/>
          </rPr>
          <t xml:space="preserve"> Enter the contract hour load generated, granted, or attributed to this apppoinment</t>
        </r>
        <r>
          <rPr>
            <sz val="9"/>
            <color indexed="81"/>
            <rFont val="Tahoma"/>
            <family val="2"/>
          </rPr>
          <t xml:space="preserve">
</t>
        </r>
      </text>
    </comment>
    <comment ref="Q32" authorId="0" shapeId="0">
      <text>
        <r>
          <rPr>
            <sz val="9"/>
            <color indexed="81"/>
            <rFont val="Tahoma"/>
            <family val="2"/>
          </rPr>
          <t>For 2012-2013, school chairs will receive both a "release time assignment"  and an "extra compensation assignment (stipend)".  Both assignments are entered on the Faculty Workload Adjustment form, and on the Faculty Load Report and the description of duties should be attached.
The Contract Hours for the Release Time Assignment (SCHOOL CHAIR) = 3 hours.  Enter this on the load report in the section for "Release Time appointments", and enter the assignment as "School Chair"   In the column for "Faculty Contract Hours" enter 3.  In the column for "Compensated Faculty Hours" also enter 3.  
The Contract Hours for the Extra Compensation Assignment (CHAIR STIPEND) = 3 hours.  Enter this on the load report in the section for "Release Time Assignments", and enter the assignment as "Chair Stipend"  In the column for "Faculty Contract Hours" enter 3.  In the column for "Compensated Faculty Hours" enter ZERO (you must delete the existing value and enter 0)  Note: This assignment is compensated by the stipend, not included with the normal load and/or overload.  BASE your calculation of any OVERLOAD PAY on the final column "Comp. Faculty Hours".
Based on 2012-2013 rates, the stipend amount would be entered on the Workload Adjustment Form as  "$872 per hour. Total compensation will be $2,616.00."
This amount can be payed to the faculty member using a standard payroll authorization.</t>
        </r>
      </text>
    </comment>
    <comment ref="O38" authorId="2" shapeId="0">
      <text>
        <r>
          <rPr>
            <b/>
            <sz val="8"/>
            <color indexed="81"/>
            <rFont val="Tahoma"/>
            <family val="2"/>
          </rPr>
          <t xml:space="preserve">Comments:
THIS NUMBER WILL BE TRANSFERED TO THE SEMESTER SUMMARY SHEET 
</t>
        </r>
      </text>
    </comment>
    <comment ref="P38" authorId="2" shapeId="0">
      <text>
        <r>
          <rPr>
            <b/>
            <sz val="8"/>
            <color indexed="81"/>
            <rFont val="Tahoma"/>
            <family val="2"/>
          </rPr>
          <t>Comments::
Transferred to the semester summary sheet</t>
        </r>
      </text>
    </comment>
    <comment ref="O41" authorId="0" shapeId="0">
      <text>
        <r>
          <rPr>
            <b/>
            <sz val="9"/>
            <color indexed="81"/>
            <rFont val="Tahoma"/>
            <family val="2"/>
          </rPr>
          <t xml:space="preserve">Comments: </t>
        </r>
        <r>
          <rPr>
            <sz val="9"/>
            <color indexed="81"/>
            <rFont val="Tahoma"/>
            <family val="2"/>
          </rPr>
          <t xml:space="preserve">Enter the value from the Fall load Report to generate a total for the year.  If this is a fall load sheet you can ignore this section.  Thanks Laura for the good idea.
</t>
        </r>
      </text>
    </comment>
  </commentList>
</comments>
</file>

<file path=xl/comments39.xml><?xml version="1.0" encoding="utf-8"?>
<comments xmlns="http://schemas.openxmlformats.org/spreadsheetml/2006/main">
  <authors>
    <author>dmyton</author>
    <author>Directions:</author>
    <author>Comments:</author>
    <author>david myton</author>
  </authors>
  <commentList>
    <comment ref="C2" authorId="0" shapeId="0">
      <text>
        <r>
          <rPr>
            <b/>
            <sz val="8"/>
            <color indexed="81"/>
            <rFont val="Tahoma"/>
            <family val="2"/>
          </rPr>
          <t>info:</t>
        </r>
        <r>
          <rPr>
            <sz val="8"/>
            <color indexed="81"/>
            <rFont val="Tahoma"/>
            <family val="2"/>
          </rPr>
          <t xml:space="preserve">
enter the faculty or adjunct name  in Cell C2 - Some find it helpful to Rename the TAB to match the faculty/adjunct name as well.
Since the SUMMARY sheet draws the name from Cell C2, it is necessary to type the name into C2 - it will run across the others columns as needed</t>
        </r>
      </text>
    </comment>
    <comment ref="C3" authorId="0" shapeId="0">
      <text>
        <r>
          <rPr>
            <b/>
            <sz val="8"/>
            <color indexed="81"/>
            <rFont val="Tahoma"/>
            <family val="2"/>
          </rPr>
          <t>info:</t>
        </r>
        <r>
          <rPr>
            <sz val="8"/>
            <color indexed="81"/>
            <rFont val="Tahoma"/>
            <family val="2"/>
          </rPr>
          <t xml:space="preserve">
Enter the college name starting in box C3</t>
        </r>
      </text>
    </comment>
    <comment ref="C4" authorId="0" shapeId="0">
      <text>
        <r>
          <rPr>
            <b/>
            <sz val="8"/>
            <color indexed="81"/>
            <rFont val="Tahoma"/>
            <family val="2"/>
          </rPr>
          <t>info:</t>
        </r>
        <r>
          <rPr>
            <sz val="8"/>
            <color indexed="81"/>
            <rFont val="Tahoma"/>
            <family val="2"/>
          </rPr>
          <t xml:space="preserve">
Enter the department starting in box C4
</t>
        </r>
      </text>
    </comment>
    <comment ref="C5" authorId="0" shapeId="0">
      <text>
        <r>
          <rPr>
            <b/>
            <sz val="8"/>
            <color indexed="81"/>
            <rFont val="Tahoma"/>
            <family val="2"/>
          </rPr>
          <t>info:</t>
        </r>
        <r>
          <rPr>
            <sz val="8"/>
            <color indexed="81"/>
            <rFont val="Tahoma"/>
            <family val="2"/>
          </rPr>
          <t xml:space="preserve">
Enter the Semester starting in box C5
</t>
        </r>
      </text>
    </comment>
    <comment ref="C6" authorId="0" shapeId="0">
      <text>
        <r>
          <rPr>
            <b/>
            <sz val="8"/>
            <color indexed="81"/>
            <rFont val="Tahoma"/>
            <family val="2"/>
          </rPr>
          <t>info:</t>
        </r>
        <r>
          <rPr>
            <sz val="8"/>
            <color indexed="81"/>
            <rFont val="Tahoma"/>
            <family val="2"/>
          </rPr>
          <t xml:space="preserve">
Cell C6
Enter "Faculty" for faculty 
Enter "Adjunct" for adjuncts
Enter "Dean" for dean-type administrators 
Since the SUMMARY sheet draws the status indicator from this field it is important that it be typed as indicated
</t>
        </r>
      </text>
    </comment>
    <comment ref="C8" authorId="1" shapeId="0">
      <text>
        <r>
          <rPr>
            <sz val="8"/>
            <color indexed="81"/>
            <rFont val="Tahoma"/>
            <family val="2"/>
          </rPr>
          <t>Directions::
Enter EITHER in the columns for Classes OR for the Columns J-K-L labeled Intern/Practicum but NOT BOTH
The entries for 'classes' must match the catalog entry listing hours for lecture and lab.  Enter the values as listed in the catalog or most recent approved curriculum change documents.
Note: Deans have requested that Lecture and Labs be listed as separate line items.  Example: Line 3 (BIOL 107) should be listed as two separate line items if the instructor is infact teaching both lecture and a lab section.  This should match how these courses are listed in banner.</t>
        </r>
      </text>
    </comment>
    <comment ref="L8" authorId="1" shapeId="0">
      <text>
        <r>
          <rPr>
            <b/>
            <sz val="8"/>
            <color indexed="81"/>
            <rFont val="Tahoma"/>
            <family val="2"/>
          </rPr>
          <t>Directions::</t>
        </r>
        <r>
          <rPr>
            <sz val="8"/>
            <color indexed="81"/>
            <rFont val="Tahoma"/>
            <family val="2"/>
          </rPr>
          <t xml:space="preserve">
Enter</t>
        </r>
        <r>
          <rPr>
            <sz val="8"/>
            <color indexed="10"/>
            <rFont val="Tahoma"/>
            <family val="2"/>
          </rPr>
          <t xml:space="preserve"> EITHER </t>
        </r>
        <r>
          <rPr>
            <sz val="8"/>
            <color indexed="81"/>
            <rFont val="Tahoma"/>
            <family val="2"/>
          </rPr>
          <t xml:space="preserve">in the columns for Classes OR for the Columns labeled Intern/Practicum. 
</t>
        </r>
        <r>
          <rPr>
            <sz val="8"/>
            <color indexed="10"/>
            <rFont val="Tahoma"/>
            <family val="2"/>
          </rPr>
          <t>NOT BOTH
Preparation/Placement time, evaluation time, and class time will be determined for the course, not for the instructor assigned the course.  The immediate supervisor will consult with faculty members qualified to teach each course to determine the time factors for the course.</t>
        </r>
      </text>
    </comment>
    <comment ref="A9" authorId="0" shapeId="0">
      <text>
        <r>
          <rPr>
            <sz val="8"/>
            <color indexed="81"/>
            <rFont val="Tahoma"/>
            <family val="2"/>
          </rPr>
          <t>Directions:
Enter teaching and release assignments that are contract-driven.  Note: Deans have requested that Lectures and separate sections of lectures as well as labs be listed separately (see sample).  This will mimic the way courses are entered into Banner and Anchor Access and will assist in tracking which professors are teaching courses more effectively.
Entering the catalog text 
e.g. BIOL131 (3,3) 4
helps with confirming the entries for columns B-C-D when reviewing the report
Enter   No calculations are performed on the cells in this column.</t>
        </r>
      </text>
    </comment>
    <comment ref="B9" authorId="2" shapeId="0">
      <text>
        <r>
          <rPr>
            <b/>
            <sz val="8"/>
            <color indexed="81"/>
            <rFont val="Tahoma"/>
            <family val="2"/>
          </rPr>
          <t>Comments::
Section 11.3.1 Lecture Hrs</t>
        </r>
        <r>
          <rPr>
            <b/>
            <sz val="8"/>
            <color indexed="10"/>
            <rFont val="Tahoma"/>
            <family val="2"/>
          </rPr>
          <t xml:space="preserve"> - enter values from the catalog description</t>
        </r>
        <r>
          <rPr>
            <sz val="8"/>
            <color indexed="81"/>
            <rFont val="Tahoma"/>
            <family val="2"/>
          </rPr>
          <t xml:space="preserve">  or other contract driven assignments (lab coordinator, Athletic Trainer, ect)
</t>
        </r>
        <r>
          <rPr>
            <b/>
            <sz val="8"/>
            <color indexed="81"/>
            <rFont val="Tahoma"/>
            <family val="2"/>
          </rPr>
          <t>Enter values for this column only if the entry is a lecture course or contract driven assignment</t>
        </r>
        <r>
          <rPr>
            <sz val="8"/>
            <color indexed="81"/>
            <rFont val="Tahoma"/>
            <family val="2"/>
          </rPr>
          <t xml:space="preserve">
Lectures and labs may be entered separately or together - see SAMPLE for examples of this
CH116 Gen Chem II (3,3) 4 
- this course has 3 lecture hours per week during the entire semester.  Enter 3 in this example if the instructor is only teaching the lecture, enter 4 if they are teaching the lecture and its ONLY lab and where the enrollments in each are identical.   Enter the lecture and lab sections </t>
        </r>
        <r>
          <rPr>
            <b/>
            <sz val="8"/>
            <color indexed="81"/>
            <rFont val="Tahoma"/>
            <family val="2"/>
          </rPr>
          <t>separately</t>
        </r>
        <r>
          <rPr>
            <sz val="8"/>
            <color indexed="81"/>
            <rFont val="Tahoma"/>
            <family val="2"/>
          </rPr>
          <t xml:space="preserve"> when more than one lab section are assigned since their enrollments may differ by section.
Load cannot be prorated based on the definition from 11.3.1, and maximum loads are capped at 18 contract hours per semester and 32 contract hours for the academic year based on 11.3.2 
Summer load limits are capped at 1.34 credits per week of instruction in 7.4.2 (e.g. a 4-credit course must be distributed across at least a 3-week instructional period to fall below the cap 4/3=1.333)
</t>
        </r>
      </text>
    </comment>
    <comment ref="C9" authorId="2" shapeId="0">
      <text>
        <r>
          <rPr>
            <b/>
            <sz val="8"/>
            <color indexed="81"/>
            <rFont val="Tahoma"/>
            <family val="2"/>
          </rPr>
          <t xml:space="preserve">Comments::
Lab hrs - </t>
        </r>
        <r>
          <rPr>
            <b/>
            <sz val="8"/>
            <color indexed="10"/>
            <rFont val="Tahoma"/>
            <family val="2"/>
          </rPr>
          <t>enter values based on catalog description for the number of hours in lab per week</t>
        </r>
        <r>
          <rPr>
            <sz val="8"/>
            <color indexed="81"/>
            <rFont val="Tahoma"/>
            <family val="2"/>
          </rPr>
          <t xml:space="preserve"> 
CH116 Gen Chem II (3,3) 4 - this course meets in lab for  3 lab.  </t>
        </r>
        <r>
          <rPr>
            <sz val="8"/>
            <color indexed="12"/>
            <rFont val="Tahoma"/>
            <family val="2"/>
          </rPr>
          <t>The 2/3 conversion is handled late</t>
        </r>
        <r>
          <rPr>
            <sz val="8"/>
            <color indexed="81"/>
            <rFont val="Tahoma"/>
            <family val="2"/>
          </rPr>
          <t xml:space="preserve">r - enter catalog/curriculum-approved number of lab hours each week.  Enter 3 in this example. 
</t>
        </r>
        <r>
          <rPr>
            <b/>
            <sz val="8"/>
            <color indexed="81"/>
            <rFont val="Tahoma"/>
            <family val="2"/>
          </rPr>
          <t>Enter in this column only if the entry is a laboratory course</t>
        </r>
        <r>
          <rPr>
            <sz val="8"/>
            <color indexed="81"/>
            <rFont val="Tahoma"/>
            <family val="2"/>
          </rPr>
          <t xml:space="preserve">
</t>
        </r>
        <r>
          <rPr>
            <b/>
            <sz val="8"/>
            <color indexed="12"/>
            <rFont val="Tahoma"/>
            <family val="2"/>
          </rPr>
          <t>Section 11.3.1</t>
        </r>
        <r>
          <rPr>
            <b/>
            <sz val="8"/>
            <color indexed="81"/>
            <rFont val="Tahoma"/>
            <family val="2"/>
          </rPr>
          <t xml:space="preserve">
</t>
        </r>
        <r>
          <rPr>
            <sz val="8"/>
            <color indexed="81"/>
            <rFont val="Tahoma"/>
            <family val="2"/>
          </rPr>
          <t>Note: 3 hrs in lab = 2 faculty contract hours and 2 hrs in lab = 1.33 faculty contract hours.  This scaling factor is used in calculating the Facutly contract hours.  
Note that in either case the lab counts 1 hour for student credit hour productionsince the catalog indicated this is a 4 credit course, and three of the credits are in lecture.  Thus there is one SCH generated per student per lab in this case.</t>
        </r>
      </text>
    </comment>
    <comment ref="D9" authorId="2" shapeId="0">
      <text>
        <r>
          <rPr>
            <b/>
            <sz val="8"/>
            <color indexed="81"/>
            <rFont val="Tahoma"/>
            <family val="2"/>
          </rPr>
          <t xml:space="preserve">Comments::
Credit Hours - </t>
        </r>
        <r>
          <rPr>
            <sz val="8"/>
            <color indexed="81"/>
            <rFont val="Tahoma"/>
            <family val="2"/>
          </rPr>
          <t xml:space="preserve">  This is the number of credit hours the student registers for based on the catalog description.  This number is used to calculate SCH.   For independent study, internships and practicum: the number of credits is still the number of credits the student registers in, irrespective of the faculty load.    Do not make an entry for contract defined tasks like Lab coordinator and athletic training since they do not contribute to student SCH
For example  CH116 Gen Chem II (3,3) 4 - the student enrolls in a 4 credit class - 3 credits from lecture 1 credit from lab.  ENTER 3 for a lecture  OR 1 for a lab based on this example.
</t>
        </r>
        <r>
          <rPr>
            <b/>
            <sz val="8"/>
            <color indexed="81"/>
            <rFont val="Tahoma"/>
            <family val="2"/>
          </rPr>
          <t xml:space="preserve">If the lecture and a single section of lab are listed together the credits may be combined and the SCH column could indicate 4.  </t>
        </r>
        <r>
          <rPr>
            <sz val="8"/>
            <color indexed="81"/>
            <rFont val="Tahoma"/>
            <family val="2"/>
          </rPr>
          <t xml:space="preserve">For a practicum/internship enter the number of credits the student will recieve/register for to take the course.
</t>
        </r>
      </text>
    </comment>
    <comment ref="E9" authorId="0" shapeId="0">
      <text>
        <r>
          <rPr>
            <b/>
            <sz val="8"/>
            <color indexed="81"/>
            <rFont val="Tahoma"/>
            <family val="2"/>
          </rPr>
          <t>Comment:</t>
        </r>
        <r>
          <rPr>
            <sz val="8"/>
            <color indexed="81"/>
            <rFont val="Tahoma"/>
            <family val="2"/>
          </rPr>
          <t xml:space="preserve">
Use the official enrollment for the semester set at the add/drop deadline</t>
        </r>
      </text>
    </comment>
    <comment ref="F9" authorId="2" shapeId="0">
      <text>
        <r>
          <rPr>
            <sz val="8"/>
            <color indexed="81"/>
            <rFont val="Tahoma"/>
            <family val="2"/>
          </rPr>
          <t>Comments: 
Preps - 
Enter as per Section 11.3.7 and 11.3.10.1.  Each full lecture course counts as 1 prep,  0.5 prep is credited for each separate lab title.   Internships/Practicum are 0.5 prep per course (multiple sections for variable credit do not generate additional preps).  Each separate recreation activity course should be counted as 0.33 preps.
If a faculty teaches 2 sections of BL109 lab they have 0.5 prep.  If they teach two BL109 labs and one BL110 lab they earn 0.5 prep for each course, 1.0 prep total from these labs.
NOTE: for team-taught courses/labs adjust the # of preps similarly (for example if a 50:50 team taught course each faculty recieves 0.5 prep).  There should be no proration of preps for other reasons.</t>
        </r>
        <r>
          <rPr>
            <b/>
            <sz val="8"/>
            <color indexed="81"/>
            <rFont val="Tahoma"/>
            <family val="2"/>
          </rPr>
          <t xml:space="preserve">
</t>
        </r>
        <r>
          <rPr>
            <sz val="8"/>
            <color indexed="81"/>
            <rFont val="Tahoma"/>
            <family val="2"/>
          </rPr>
          <t xml:space="preserve">
</t>
        </r>
      </text>
    </comment>
    <comment ref="G9" authorId="2" shapeId="0">
      <text>
        <r>
          <rPr>
            <b/>
            <sz val="8"/>
            <color indexed="81"/>
            <rFont val="Tahoma"/>
            <family val="2"/>
          </rPr>
          <t xml:space="preserve">Comments::
</t>
        </r>
        <r>
          <rPr>
            <b/>
            <sz val="8"/>
            <color indexed="12"/>
            <rFont val="Tahoma"/>
            <family val="2"/>
          </rPr>
          <t>Default value 1.0 for undergraduate courses.</t>
        </r>
        <r>
          <rPr>
            <b/>
            <sz val="8"/>
            <color indexed="81"/>
            <rFont val="Tahoma"/>
            <family val="2"/>
          </rPr>
          <t xml:space="preserve">
</t>
        </r>
        <r>
          <rPr>
            <sz val="8"/>
            <color indexed="81"/>
            <rFont val="Tahoma"/>
            <family val="2"/>
          </rPr>
          <t xml:space="preserve">Graduate course multiplier is </t>
        </r>
        <r>
          <rPr>
            <b/>
            <sz val="8"/>
            <color indexed="10"/>
            <rFont val="Tahoma"/>
            <family val="2"/>
          </rPr>
          <t>1.333</t>
        </r>
        <r>
          <rPr>
            <sz val="8"/>
            <color indexed="81"/>
            <rFont val="Tahoma"/>
            <family val="2"/>
          </rPr>
          <t xml:space="preserve"> if a course is contains graduate students taught at the 500, 600 or higher level.  Enter </t>
        </r>
        <r>
          <rPr>
            <b/>
            <sz val="8"/>
            <color indexed="10"/>
            <rFont val="Tahoma"/>
            <family val="2"/>
          </rPr>
          <t>1.333</t>
        </r>
        <r>
          <rPr>
            <sz val="8"/>
            <color indexed="81"/>
            <rFont val="Tahoma"/>
            <family val="2"/>
          </rPr>
          <t xml:space="preserve"> in these cases.  Note the full 3 decimal places may not show in the display but the calculation will be correct
</t>
        </r>
        <r>
          <rPr>
            <sz val="8"/>
            <color indexed="12"/>
            <rFont val="Tahoma"/>
            <family val="2"/>
          </rPr>
          <t>See Section 11.3.1  of the Faculty Agreement</t>
        </r>
      </text>
    </comment>
    <comment ref="H9" authorId="2" shapeId="0">
      <text>
        <r>
          <rPr>
            <b/>
            <sz val="8"/>
            <color indexed="81"/>
            <rFont val="Tahoma"/>
            <family val="2"/>
          </rPr>
          <t xml:space="preserve">Comments:
Team-Taught factor: </t>
        </r>
        <r>
          <rPr>
            <sz val="8"/>
            <color indexed="81"/>
            <rFont val="Tahoma"/>
            <family val="2"/>
          </rPr>
          <t xml:space="preserve">- 
</t>
        </r>
        <r>
          <rPr>
            <sz val="8"/>
            <color indexed="12"/>
            <rFont val="Tahoma"/>
            <family val="2"/>
          </rPr>
          <t xml:space="preserve">DEFAULT VALUE 1.00
For accuracy please enter decimal numbers as the proper fraction.  For example enter the formula =1/3 rather than .33 for a one-third load.  This will reduce round-off errors.
PLEASE note in team teaching the other team members - use the extra space in column A after the classes are listed to make annotations </t>
        </r>
        <r>
          <rPr>
            <sz val="8"/>
            <color indexed="81"/>
            <rFont val="Tahoma"/>
            <family val="2"/>
          </rPr>
          <t xml:space="preserve">
</t>
        </r>
        <r>
          <rPr>
            <b/>
            <sz val="8"/>
            <color indexed="81"/>
            <rFont val="Tahoma"/>
            <family val="2"/>
          </rPr>
          <t xml:space="preserve">Section 11.8 </t>
        </r>
        <r>
          <rPr>
            <sz val="8"/>
            <color indexed="81"/>
            <rFont val="Tahoma"/>
            <family val="2"/>
          </rPr>
          <t xml:space="preserve">
Enter a decimal fraction from 0 to 1.000 based on percentage of course taught by this instructor.   For example a team-taught course with two faculty contributing equally enter 0.50, if this instructor teaches 1/3 of the class enter 0.333333333333333, or more simply =1/3.
Student credit hours (SCH) will be adjusted by this factor as well so that both faculty are attributed with a proportion of the total SCH
</t>
        </r>
        <r>
          <rPr>
            <b/>
            <sz val="8"/>
            <color indexed="81"/>
            <rFont val="Tahoma"/>
            <family val="2"/>
          </rPr>
          <t xml:space="preserve">
Confirm that the sum total of the team-taught factors for all instructors for the course adds to 1.00000</t>
        </r>
      </text>
    </comment>
    <comment ref="I9" authorId="2" shapeId="0">
      <text>
        <r>
          <rPr>
            <b/>
            <sz val="8"/>
            <color indexed="81"/>
            <rFont val="Tahoma"/>
            <family val="2"/>
          </rPr>
          <t xml:space="preserve">Comments:  
"Applies to independent study courses only as defined in the university catalog description" See Section 11.9
</t>
        </r>
        <r>
          <rPr>
            <b/>
            <sz val="8"/>
            <color indexed="12"/>
            <rFont val="Tahoma"/>
            <family val="2"/>
          </rPr>
          <t>Default value = 1</t>
        </r>
        <r>
          <rPr>
            <b/>
            <sz val="8"/>
            <color indexed="81"/>
            <rFont val="Tahoma"/>
            <family val="2"/>
          </rPr>
          <t xml:space="preserve">
Pro-rated factor: </t>
        </r>
        <r>
          <rPr>
            <sz val="8"/>
            <color indexed="81"/>
            <rFont val="Tahoma"/>
            <family val="2"/>
          </rPr>
          <t xml:space="preserve">- enter a decimal from 0 to 1.000 based on  enrollment less than 10.  A course with 3 students may be prorated as 3/10 or 0.300.
This column applies only to courses defined as independent study, research seminars, and directed topics classes typically numbered 290, 390 490. Confirm each course by the catalog entry.
SCH are not reduced based on this formula
</t>
        </r>
        <r>
          <rPr>
            <b/>
            <sz val="8"/>
            <color indexed="81"/>
            <rFont val="Tahoma"/>
            <family val="2"/>
          </rPr>
          <t xml:space="preserve">
</t>
        </r>
      </text>
    </comment>
    <comment ref="J9" authorId="2" shapeId="0">
      <text>
        <r>
          <rPr>
            <b/>
            <sz val="8"/>
            <color indexed="81"/>
            <rFont val="Tahoma"/>
            <family val="2"/>
          </rPr>
          <t xml:space="preserve">Comments::
Section 11.3.10.1
</t>
        </r>
        <r>
          <rPr>
            <sz val="8"/>
            <color indexed="81"/>
            <rFont val="Tahoma"/>
            <family val="2"/>
          </rPr>
          <t>The number of hours per student needed for the faculty member to prepare for the internship.  Enter the number of hours directly.
Based on a negotiated time between faculty teaching the course and the Dean.  Keep documentation with load reports.</t>
        </r>
      </text>
    </comment>
    <comment ref="K9" authorId="2" shapeId="0">
      <text>
        <r>
          <rPr>
            <b/>
            <sz val="8"/>
            <color indexed="81"/>
            <rFont val="Tahoma"/>
            <family val="2"/>
          </rPr>
          <t xml:space="preserve">Comments::
Section 11.3.10.1
</t>
        </r>
        <r>
          <rPr>
            <sz val="8"/>
            <color indexed="81"/>
            <rFont val="Tahoma"/>
            <family val="2"/>
          </rPr>
          <t>Hours of direct instruction associated with the internship/practicum.  Enter number of hours directly from agreement between faculty and dean.</t>
        </r>
      </text>
    </comment>
    <comment ref="L9" authorId="2" shapeId="0">
      <text>
        <r>
          <rPr>
            <b/>
            <sz val="8"/>
            <color indexed="81"/>
            <rFont val="Tahoma"/>
            <family val="2"/>
          </rPr>
          <t xml:space="preserve">Comments::
Section 11.3.10.1
</t>
        </r>
        <r>
          <rPr>
            <sz val="8"/>
            <color indexed="81"/>
            <rFont val="Tahoma"/>
            <family val="2"/>
          </rPr>
          <t>The number of hours needed by the faculty to evaluate the work of EACH student.  Enter the hours directly from the agreement between the faculty and the dean.</t>
        </r>
      </text>
    </comment>
    <comment ref="M9" authorId="2" shapeId="0">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Section 11.7.1 and 11.7.3</t>
        </r>
        <r>
          <rPr>
            <sz val="8"/>
            <color indexed="81"/>
            <rFont val="Tahoma"/>
            <family val="2"/>
          </rPr>
          <t xml:space="preserve">
</t>
        </r>
      </text>
    </comment>
    <comment ref="N9" authorId="2" shapeId="0">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 xml:space="preserve">Section 11.7.1 and 11.7.4
</t>
        </r>
        <r>
          <rPr>
            <sz val="8"/>
            <color indexed="81"/>
            <rFont val="Tahoma"/>
            <family val="2"/>
          </rPr>
          <t xml:space="preserve">
</t>
        </r>
      </text>
    </comment>
    <comment ref="O9" authorId="2" shapeId="0">
      <text>
        <r>
          <rPr>
            <b/>
            <sz val="8"/>
            <color indexed="81"/>
            <rFont val="Tahoma"/>
            <family val="2"/>
          </rPr>
          <t>Comments::
Calculated -</t>
        </r>
        <r>
          <rPr>
            <b/>
            <sz val="8"/>
            <color indexed="10"/>
            <rFont val="Tahoma"/>
            <family val="2"/>
          </rPr>
          <t xml:space="preserve"> DO NOT EDIT FORMULA</t>
        </r>
      </text>
    </comment>
    <comment ref="P9" authorId="2" shapeId="0">
      <text>
        <r>
          <rPr>
            <b/>
            <sz val="8"/>
            <color indexed="81"/>
            <rFont val="Tahoma"/>
            <family val="2"/>
          </rPr>
          <t>Grey Fields are Calculated  -</t>
        </r>
        <r>
          <rPr>
            <b/>
            <sz val="8"/>
            <color indexed="10"/>
            <rFont val="Tahoma"/>
            <family val="2"/>
          </rPr>
          <t xml:space="preserve"> DO NOT EDIT FORMULA</t>
        </r>
        <r>
          <rPr>
            <b/>
            <sz val="8"/>
            <color indexed="81"/>
            <rFont val="Tahoma"/>
            <family val="2"/>
          </rPr>
          <t xml:space="preserve">
</t>
        </r>
      </text>
    </comment>
    <comment ref="Q9" authorId="3" shapeId="0">
      <text>
        <r>
          <rPr>
            <b/>
            <sz val="8"/>
            <color indexed="81"/>
            <rFont val="Tahoma"/>
            <family val="2"/>
          </rPr>
          <t xml:space="preserve">Comment:
COMPENSATED FACULTY CONTRACT HOURS </t>
        </r>
        <r>
          <rPr>
            <sz val="8"/>
            <color indexed="81"/>
            <rFont val="Tahoma"/>
            <family val="2"/>
          </rPr>
          <t xml:space="preserve">Column “Q” is generally equal to Faculty Contract Hours in Column "O".  Column “O” will be less than “Q” when the instructor has waived compensation for the  assignment or for assignments which are compensated through a stipend.  Enter the compensated portion of the load for each course or assignment in “Q”.  If full compensation is waived, or the assignment was compensated through a stipend, enter zero (0).  Attach a signed Load Report and Compensation Agreement Form.
BASE your calculation of any OVERLOAD PAY on the final column "Comp. Faculty Hours".
In Summer Session courses Faculty may wish to waive full compensation (i.e. to teach a course on a prorated basis up to the maximum allowed summer contract hour load).  However the load generated from the courses cannot be prorated (see Section 11.3.1), only the compensation.  At the time of this memo (Jan 2012) summer courses were prorated for compensation on the basis of 7 students.  
For example, a 3 credit course with only two students would be listed normally for all columns except Q.  Column Q would show 3 compensated hours if 7 or more students are enrolled, or IF THE FACULTY AGREED TO PRORATE, then column Q would be 3*2/7 or two-sevenths of the three credits.  IF ALL COMPENSATION was waived, enter zero (0).
</t>
        </r>
      </text>
    </comment>
    <comment ref="Q10" authorId="3" shapeId="0">
      <text>
        <r>
          <rPr>
            <b/>
            <sz val="8"/>
            <color indexed="81"/>
            <rFont val="Tahoma"/>
            <family val="2"/>
          </rPr>
          <t xml:space="preserve">Comment:  </t>
        </r>
        <r>
          <rPr>
            <sz val="8"/>
            <color indexed="81"/>
            <rFont val="Tahoma"/>
            <family val="2"/>
          </rPr>
          <t>Since compensation is generally not waived the default formula sets column Q equal to colum O.  Cell Q10 would be "=O10"  OVERWRITE the contents of this cell as indicated on the signed Load Report and Compensation Agreemnt</t>
        </r>
        <r>
          <rPr>
            <sz val="8"/>
            <color indexed="81"/>
            <rFont val="Tahoma"/>
            <family val="2"/>
          </rPr>
          <t xml:space="preserve">
</t>
        </r>
      </text>
    </comment>
    <comment ref="A29" authorId="2" shapeId="0">
      <text>
        <r>
          <rPr>
            <b/>
            <sz val="8"/>
            <color indexed="81"/>
            <rFont val="Tahoma"/>
            <family val="2"/>
          </rPr>
          <t>Comments::
Subtotals calculate automatically, do not edit formulas</t>
        </r>
      </text>
    </comment>
    <comment ref="A31" authorId="2" shapeId="0">
      <text>
        <r>
          <rPr>
            <b/>
            <sz val="8"/>
            <color indexed="81"/>
            <rFont val="Tahoma"/>
            <family val="2"/>
          </rPr>
          <t xml:space="preserve">Comments: Release Time Appointments -
</t>
        </r>
        <r>
          <rPr>
            <sz val="8"/>
            <color indexed="81"/>
            <rFont val="Tahoma"/>
            <family val="2"/>
          </rPr>
          <t xml:space="preserve">List school chairs, activities that generate stipends, discretionary or grant based release time (those not defined by the contract).  
Attach the Faculty Workload Adjustment for Special Assignment form and/or the Load Report and Compensation Agreement as necessary
Activities that are compensated through a direct stipend are STILL converted to load for the purpose of Column "O", but must be entered with a "0" (zero) in Column "Q" </t>
        </r>
      </text>
    </comment>
    <comment ref="O32" authorId="0" shapeId="0">
      <text>
        <r>
          <rPr>
            <b/>
            <sz val="9"/>
            <color indexed="81"/>
            <rFont val="Tahoma"/>
            <family val="2"/>
          </rPr>
          <t xml:space="preserve">Comment: </t>
        </r>
        <r>
          <rPr>
            <sz val="9"/>
            <color indexed="81"/>
            <rFont val="Tahoma"/>
            <family val="2"/>
          </rPr>
          <t xml:space="preserve"> Enter the contract hour load generated, granted, or attributed to this apppoinment</t>
        </r>
        <r>
          <rPr>
            <sz val="9"/>
            <color indexed="81"/>
            <rFont val="Tahoma"/>
            <family val="2"/>
          </rPr>
          <t xml:space="preserve">
</t>
        </r>
      </text>
    </comment>
    <comment ref="Q32" authorId="0" shapeId="0">
      <text>
        <r>
          <rPr>
            <sz val="9"/>
            <color indexed="81"/>
            <rFont val="Tahoma"/>
            <family val="2"/>
          </rPr>
          <t>For 2012-2013, school chairs will receive both a "release time assignment"  and an "extra compensation assignment (stipend)".  Both assignments are entered on the Faculty Workload Adjustment form, and on the Faculty Load Report and the description of duties should be attached.
The Contract Hours for the Release Time Assignment (SCHOOL CHAIR) = 3 hours.  Enter this on the load report in the section for "Release Time appointments", and enter the assignment as "School Chair"   In the column for "Faculty Contract Hours" enter 3.  In the column for "Compensated Faculty Hours" also enter 3.  
The Contract Hours for the Extra Compensation Assignment (CHAIR STIPEND) = 3 hours.  Enter this on the load report in the section for "Release Time Assignments", and enter the assignment as "Chair Stipend"  In the column for "Faculty Contract Hours" enter 3.  In the column for "Compensated Faculty Hours" enter ZERO (you must delete the existing value and enter 0)  Note: This assignment is compensated by the stipend, not included with the normal load and/or overload.  BASE your calculation of any OVERLOAD PAY on the final column "Comp. Faculty Hours".
Based on 2012-2013 rates, the stipend amount would be entered on the Workload Adjustment Form as  "$872 per hour. Total compensation will be $2,616.00."
This amount can be payed to the faculty member using a standard payroll authorization.</t>
        </r>
      </text>
    </comment>
    <comment ref="O38" authorId="2" shapeId="0">
      <text>
        <r>
          <rPr>
            <b/>
            <sz val="8"/>
            <color indexed="81"/>
            <rFont val="Tahoma"/>
            <family val="2"/>
          </rPr>
          <t xml:space="preserve">Comments:
THIS NUMBER WILL BE TRANSFERED TO THE SEMESTER SUMMARY SHEET 
</t>
        </r>
      </text>
    </comment>
    <comment ref="P38" authorId="2" shapeId="0">
      <text>
        <r>
          <rPr>
            <b/>
            <sz val="8"/>
            <color indexed="81"/>
            <rFont val="Tahoma"/>
            <family val="2"/>
          </rPr>
          <t>Comments::
Transferred to the semester summary sheet</t>
        </r>
      </text>
    </comment>
    <comment ref="O41" authorId="0" shapeId="0">
      <text>
        <r>
          <rPr>
            <b/>
            <sz val="9"/>
            <color indexed="81"/>
            <rFont val="Tahoma"/>
            <family val="2"/>
          </rPr>
          <t xml:space="preserve">Comments: </t>
        </r>
        <r>
          <rPr>
            <sz val="9"/>
            <color indexed="81"/>
            <rFont val="Tahoma"/>
            <family val="2"/>
          </rPr>
          <t xml:space="preserve">Enter the value from the Fall load Report to generate a total for the year.  If this is a fall load sheet you can ignore this section.  Thanks Laura for the good idea.
</t>
        </r>
      </text>
    </comment>
  </commentList>
</comments>
</file>

<file path=xl/comments4.xml><?xml version="1.0" encoding="utf-8"?>
<comments xmlns="http://schemas.openxmlformats.org/spreadsheetml/2006/main">
  <authors>
    <author>dmyton</author>
    <author>Directions:</author>
    <author>Comments:</author>
    <author>david myton</author>
  </authors>
  <commentList>
    <comment ref="C2" authorId="0" shapeId="0">
      <text>
        <r>
          <rPr>
            <b/>
            <sz val="8"/>
            <color indexed="81"/>
            <rFont val="Tahoma"/>
            <family val="2"/>
          </rPr>
          <t>info:</t>
        </r>
        <r>
          <rPr>
            <sz val="8"/>
            <color indexed="81"/>
            <rFont val="Tahoma"/>
            <family val="2"/>
          </rPr>
          <t xml:space="preserve">
enter the faculty or adjunct name  in Cell C2 - Some find it helpful to Rename the TAB to match the faculty/adjunct name as well.
Since the SUMMARY sheet draws the name from Cell C2, it is necessary to type the name into C2 - it will run across the others columns as needed</t>
        </r>
      </text>
    </comment>
    <comment ref="C3" authorId="0" shapeId="0">
      <text>
        <r>
          <rPr>
            <b/>
            <sz val="8"/>
            <color indexed="81"/>
            <rFont val="Tahoma"/>
            <family val="2"/>
          </rPr>
          <t>info:</t>
        </r>
        <r>
          <rPr>
            <sz val="8"/>
            <color indexed="81"/>
            <rFont val="Tahoma"/>
            <family val="2"/>
          </rPr>
          <t xml:space="preserve">
Enter the college name starting in box C3</t>
        </r>
      </text>
    </comment>
    <comment ref="C4" authorId="0" shapeId="0">
      <text>
        <r>
          <rPr>
            <b/>
            <sz val="8"/>
            <color indexed="81"/>
            <rFont val="Tahoma"/>
            <family val="2"/>
          </rPr>
          <t>info:</t>
        </r>
        <r>
          <rPr>
            <sz val="8"/>
            <color indexed="81"/>
            <rFont val="Tahoma"/>
            <family val="2"/>
          </rPr>
          <t xml:space="preserve">
Enter the department starting in box C4
</t>
        </r>
      </text>
    </comment>
    <comment ref="C5" authorId="0" shapeId="0">
      <text>
        <r>
          <rPr>
            <b/>
            <sz val="8"/>
            <color indexed="81"/>
            <rFont val="Tahoma"/>
            <family val="2"/>
          </rPr>
          <t>info:</t>
        </r>
        <r>
          <rPr>
            <sz val="8"/>
            <color indexed="81"/>
            <rFont val="Tahoma"/>
            <family val="2"/>
          </rPr>
          <t xml:space="preserve">
Enter the Semester starting in box C5
</t>
        </r>
      </text>
    </comment>
    <comment ref="C6" authorId="0" shapeId="0">
      <text>
        <r>
          <rPr>
            <b/>
            <sz val="8"/>
            <color indexed="81"/>
            <rFont val="Tahoma"/>
            <family val="2"/>
          </rPr>
          <t>info:</t>
        </r>
        <r>
          <rPr>
            <sz val="8"/>
            <color indexed="81"/>
            <rFont val="Tahoma"/>
            <family val="2"/>
          </rPr>
          <t xml:space="preserve">
Cell C6
Enter "Faculty" for faculty 
Enter "Adjunct" for adjuncts
Enter "Dean" for dean-type administrators 
Since the SUMMARY sheet draws the status indicator from this field it is important that it be typed as indicated
</t>
        </r>
      </text>
    </comment>
    <comment ref="C8" authorId="1" shapeId="0">
      <text>
        <r>
          <rPr>
            <sz val="8"/>
            <color indexed="81"/>
            <rFont val="Tahoma"/>
            <family val="2"/>
          </rPr>
          <t>Directions::
Enter EITHER in the columns for Classes OR for the Columns J-K-L labeled Intern/Practicum but NOT BOTH
The entries for 'classes' must match the catalog entry listing hours for lecture and lab.  Enter the values as listed in the catalog or most recent approved curriculum change documents.
Note: Deans have requested that Lecture and Labs be listed as separate line items.  Example: Line 3 (BIOL 107) should be listed as two separate line items if the instructor is infact teaching both lecture and a lab section.  This should match how these courses are listed in banner.</t>
        </r>
      </text>
    </comment>
    <comment ref="L8" authorId="1" shapeId="0">
      <text>
        <r>
          <rPr>
            <b/>
            <sz val="8"/>
            <color indexed="81"/>
            <rFont val="Tahoma"/>
            <family val="2"/>
          </rPr>
          <t>Directions::</t>
        </r>
        <r>
          <rPr>
            <sz val="8"/>
            <color indexed="81"/>
            <rFont val="Tahoma"/>
            <family val="2"/>
          </rPr>
          <t xml:space="preserve">
Enter</t>
        </r>
        <r>
          <rPr>
            <sz val="8"/>
            <color indexed="10"/>
            <rFont val="Tahoma"/>
            <family val="2"/>
          </rPr>
          <t xml:space="preserve"> EITHER </t>
        </r>
        <r>
          <rPr>
            <sz val="8"/>
            <color indexed="81"/>
            <rFont val="Tahoma"/>
            <family val="2"/>
          </rPr>
          <t xml:space="preserve">in the columns for Classes OR for the Columns labeled Intern/Practicum. 
</t>
        </r>
        <r>
          <rPr>
            <sz val="8"/>
            <color indexed="10"/>
            <rFont val="Tahoma"/>
            <family val="2"/>
          </rPr>
          <t>NOT BOTH
Preparation/Placement time, evaluation time, and class time will be determined for the course, not for the instructor assigned the course.  The immediate supervisor will consult with faculty members qualified to teach each course to determine the time factors for the course.</t>
        </r>
      </text>
    </comment>
    <comment ref="A9" authorId="0" shapeId="0">
      <text>
        <r>
          <rPr>
            <sz val="8"/>
            <color indexed="81"/>
            <rFont val="Tahoma"/>
            <family val="2"/>
          </rPr>
          <t>Directions:
Enter teaching and release assignments that are contract-driven.  Note: Deans have requested that Lectures and separate sections of lectures as well as labs be listed separately (see sample).  This will mimic the way courses are entered into Banner and Anchor Access and will assist in tracking which professors are teaching courses more effectively.
Entering the catalog text 
e.g. BIOL131 (3,3) 4
helps with confirming the entries for columns B-C-D when reviewing the report
Enter   No calculations are performed on the cells in this column.</t>
        </r>
      </text>
    </comment>
    <comment ref="B9" authorId="2" shapeId="0">
      <text>
        <r>
          <rPr>
            <b/>
            <sz val="8"/>
            <color indexed="81"/>
            <rFont val="Tahoma"/>
            <family val="2"/>
          </rPr>
          <t>Comments::
Section 11.3.1 Lecture Hrs</t>
        </r>
        <r>
          <rPr>
            <b/>
            <sz val="8"/>
            <color indexed="10"/>
            <rFont val="Tahoma"/>
            <family val="2"/>
          </rPr>
          <t xml:space="preserve"> - enter values from the catalog description</t>
        </r>
        <r>
          <rPr>
            <sz val="8"/>
            <color indexed="81"/>
            <rFont val="Tahoma"/>
            <family val="2"/>
          </rPr>
          <t xml:space="preserve">  or other contract driven assignments (lab coordinator, Athletic Trainer, ect)
</t>
        </r>
        <r>
          <rPr>
            <b/>
            <sz val="8"/>
            <color indexed="81"/>
            <rFont val="Tahoma"/>
            <family val="2"/>
          </rPr>
          <t>Enter values for this column only if the entry is a lecture course or contract driven assignment</t>
        </r>
        <r>
          <rPr>
            <sz val="8"/>
            <color indexed="81"/>
            <rFont val="Tahoma"/>
            <family val="2"/>
          </rPr>
          <t xml:space="preserve">
Lectures and labs may be entered separately or together - see SAMPLE for examples of this
CH116 Gen Chem II (3,3) 4 
- this course has 3 lecture hours per week during the entire semester.  Enter 3 in this example if the instructor is only teaching the lecture, enter 4 if they are teaching the lecture and its ONLY lab and where the enrollments in each are identical.   Enter the lecture and lab sections </t>
        </r>
        <r>
          <rPr>
            <b/>
            <sz val="8"/>
            <color indexed="81"/>
            <rFont val="Tahoma"/>
            <family val="2"/>
          </rPr>
          <t>separately</t>
        </r>
        <r>
          <rPr>
            <sz val="8"/>
            <color indexed="81"/>
            <rFont val="Tahoma"/>
            <family val="2"/>
          </rPr>
          <t xml:space="preserve"> when more than one lab section are assigned since their enrollments may differ by section.
Load cannot be prorated based on the definition from 11.3.1, and maximum loads are capped at 18 contract hours per semester and 32 contract hours for the academic year based on 11.3.2 
Summer load limits are capped at 1.34 credits per week of instruction in 7.4.2 (e.g. a 4-credit course must be distributed across at least a 3-week instructional period to fall below the cap 4/3=1.333)
</t>
        </r>
      </text>
    </comment>
    <comment ref="C9" authorId="2" shapeId="0">
      <text>
        <r>
          <rPr>
            <b/>
            <sz val="8"/>
            <color indexed="81"/>
            <rFont val="Tahoma"/>
            <family val="2"/>
          </rPr>
          <t xml:space="preserve">Comments::
Lab hrs - </t>
        </r>
        <r>
          <rPr>
            <b/>
            <sz val="8"/>
            <color indexed="10"/>
            <rFont val="Tahoma"/>
            <family val="2"/>
          </rPr>
          <t>enter values based on catalog description for the number of hours in lab per week</t>
        </r>
        <r>
          <rPr>
            <sz val="8"/>
            <color indexed="81"/>
            <rFont val="Tahoma"/>
            <family val="2"/>
          </rPr>
          <t xml:space="preserve"> 
CH116 Gen Chem II (3,3) 4 - this course meets in lab for  3 lab.  </t>
        </r>
        <r>
          <rPr>
            <sz val="8"/>
            <color indexed="12"/>
            <rFont val="Tahoma"/>
            <family val="2"/>
          </rPr>
          <t>The 2/3 conversion is handled late</t>
        </r>
        <r>
          <rPr>
            <sz val="8"/>
            <color indexed="81"/>
            <rFont val="Tahoma"/>
            <family val="2"/>
          </rPr>
          <t xml:space="preserve">r - enter catalog/curriculum-approved number of lab hours each week.  Enter 3 in this example. 
</t>
        </r>
        <r>
          <rPr>
            <b/>
            <sz val="8"/>
            <color indexed="81"/>
            <rFont val="Tahoma"/>
            <family val="2"/>
          </rPr>
          <t>Enter in this column only if the entry is a laboratory course</t>
        </r>
        <r>
          <rPr>
            <sz val="8"/>
            <color indexed="81"/>
            <rFont val="Tahoma"/>
            <family val="2"/>
          </rPr>
          <t xml:space="preserve">
</t>
        </r>
        <r>
          <rPr>
            <b/>
            <sz val="8"/>
            <color indexed="12"/>
            <rFont val="Tahoma"/>
            <family val="2"/>
          </rPr>
          <t>Section 11.3.1</t>
        </r>
        <r>
          <rPr>
            <b/>
            <sz val="8"/>
            <color indexed="81"/>
            <rFont val="Tahoma"/>
            <family val="2"/>
          </rPr>
          <t xml:space="preserve">
</t>
        </r>
        <r>
          <rPr>
            <sz val="8"/>
            <color indexed="81"/>
            <rFont val="Tahoma"/>
            <family val="2"/>
          </rPr>
          <t>Note: 3 hrs in lab = 2 faculty contract hours and 2 hrs in lab = 1.33 faculty contract hours.  This scaling factor is used in calculating the Facutly contract hours.  
Note that in either case the lab counts 1 hour for student credit hour productionsince the catalog indicated this is a 4 credit course, and three of the credits are in lecture.  Thus there is one SCH generated per student per lab in this case.</t>
        </r>
      </text>
    </comment>
    <comment ref="D9" authorId="2" shapeId="0">
      <text>
        <r>
          <rPr>
            <b/>
            <sz val="8"/>
            <color indexed="81"/>
            <rFont val="Tahoma"/>
            <family val="2"/>
          </rPr>
          <t xml:space="preserve">Comments::
Credit Hours - </t>
        </r>
        <r>
          <rPr>
            <sz val="8"/>
            <color indexed="81"/>
            <rFont val="Tahoma"/>
            <family val="2"/>
          </rPr>
          <t xml:space="preserve">  This is the number of credit hours the student registers for based on the catalog description.  This number is used to calculate SCH.   For independent study, internships and practicum: the number of credits is still the number of credits the student registers in, irrespective of the faculty load.    Do not make an entry for contract defined tasks like Lab coordinator and athletic training since they do not contribute to student SCH
For example  CH116 Gen Chem II (3,3) 4 - the student enrolls in a 4 credit class - 3 credits from lecture 1 credit from lab.  ENTER 3 for a lecture  OR 1 for a lab based on this example.
</t>
        </r>
        <r>
          <rPr>
            <b/>
            <sz val="8"/>
            <color indexed="81"/>
            <rFont val="Tahoma"/>
            <family val="2"/>
          </rPr>
          <t xml:space="preserve">If the lecture and a single section of lab are listed together the credits may be combined and the SCH column could indicate 4.  </t>
        </r>
        <r>
          <rPr>
            <sz val="8"/>
            <color indexed="81"/>
            <rFont val="Tahoma"/>
            <family val="2"/>
          </rPr>
          <t xml:space="preserve">For a practicum/internship enter the number of credits the student will recieve/register for to take the course.
</t>
        </r>
      </text>
    </comment>
    <comment ref="E9" authorId="0" shapeId="0">
      <text>
        <r>
          <rPr>
            <b/>
            <sz val="8"/>
            <color indexed="81"/>
            <rFont val="Tahoma"/>
            <family val="2"/>
          </rPr>
          <t>Comment:</t>
        </r>
        <r>
          <rPr>
            <sz val="8"/>
            <color indexed="81"/>
            <rFont val="Tahoma"/>
            <family val="2"/>
          </rPr>
          <t xml:space="preserve">
Use the official enrollment for the semester set at the add/drop deadline</t>
        </r>
      </text>
    </comment>
    <comment ref="F9" authorId="2" shapeId="0">
      <text>
        <r>
          <rPr>
            <sz val="8"/>
            <color indexed="81"/>
            <rFont val="Tahoma"/>
            <family val="2"/>
          </rPr>
          <t>Comments: 
Preps - 
Enter as per Section 11.3.7 and 11.3.10.1.  Each full lecture course counts as 1 prep,  0.5 prep is credited for each separate lab title.   Internships/Practicum are 0.5 prep per course (multiple sections for variable credit do not generate additional preps).  Each separate recreation activity course should be counted as 0.33 preps.
If a faculty teaches 2 sections of BL109 lab they have 0.5 prep.  If they teach two BL109 labs and one BL110 lab they earn 0.5 prep for each course, 1.0 prep total from these labs.
NOTE: for team-taught courses/labs adjust the # of preps similarly (for example if a 50:50 team taught course each faculty recieves 0.5 prep).  There should be no proration of preps for other reasons.</t>
        </r>
        <r>
          <rPr>
            <b/>
            <sz val="8"/>
            <color indexed="81"/>
            <rFont val="Tahoma"/>
            <family val="2"/>
          </rPr>
          <t xml:space="preserve">
</t>
        </r>
        <r>
          <rPr>
            <sz val="8"/>
            <color indexed="81"/>
            <rFont val="Tahoma"/>
            <family val="2"/>
          </rPr>
          <t xml:space="preserve">
</t>
        </r>
      </text>
    </comment>
    <comment ref="G9" authorId="2" shapeId="0">
      <text>
        <r>
          <rPr>
            <b/>
            <sz val="8"/>
            <color indexed="81"/>
            <rFont val="Tahoma"/>
            <family val="2"/>
          </rPr>
          <t xml:space="preserve">Comments::
</t>
        </r>
        <r>
          <rPr>
            <b/>
            <sz val="8"/>
            <color indexed="12"/>
            <rFont val="Tahoma"/>
            <family val="2"/>
          </rPr>
          <t>Default value 1.0 for undergraduate courses.</t>
        </r>
        <r>
          <rPr>
            <b/>
            <sz val="8"/>
            <color indexed="81"/>
            <rFont val="Tahoma"/>
            <family val="2"/>
          </rPr>
          <t xml:space="preserve">
</t>
        </r>
        <r>
          <rPr>
            <sz val="8"/>
            <color indexed="81"/>
            <rFont val="Tahoma"/>
            <family val="2"/>
          </rPr>
          <t xml:space="preserve">Graduate course multiplier is </t>
        </r>
        <r>
          <rPr>
            <b/>
            <sz val="8"/>
            <color indexed="10"/>
            <rFont val="Tahoma"/>
            <family val="2"/>
          </rPr>
          <t>1.333</t>
        </r>
        <r>
          <rPr>
            <sz val="8"/>
            <color indexed="81"/>
            <rFont val="Tahoma"/>
            <family val="2"/>
          </rPr>
          <t xml:space="preserve"> if a course is contains graduate students taught at the 500, 600 or higher level.  Enter </t>
        </r>
        <r>
          <rPr>
            <b/>
            <sz val="8"/>
            <color indexed="10"/>
            <rFont val="Tahoma"/>
            <family val="2"/>
          </rPr>
          <t>1.333</t>
        </r>
        <r>
          <rPr>
            <sz val="8"/>
            <color indexed="81"/>
            <rFont val="Tahoma"/>
            <family val="2"/>
          </rPr>
          <t xml:space="preserve"> in these cases.  Note the full 3 decimal places may not show in the display but the calculation will be correct
</t>
        </r>
        <r>
          <rPr>
            <sz val="8"/>
            <color indexed="12"/>
            <rFont val="Tahoma"/>
            <family val="2"/>
          </rPr>
          <t>See Section 11.3.1  of the Faculty Agreement</t>
        </r>
      </text>
    </comment>
    <comment ref="H9" authorId="2" shapeId="0">
      <text>
        <r>
          <rPr>
            <b/>
            <sz val="8"/>
            <color indexed="81"/>
            <rFont val="Tahoma"/>
            <family val="2"/>
          </rPr>
          <t xml:space="preserve">Comments:
Team-Taught factor: </t>
        </r>
        <r>
          <rPr>
            <sz val="8"/>
            <color indexed="81"/>
            <rFont val="Tahoma"/>
            <family val="2"/>
          </rPr>
          <t xml:space="preserve">- 
</t>
        </r>
        <r>
          <rPr>
            <sz val="8"/>
            <color indexed="12"/>
            <rFont val="Tahoma"/>
            <family val="2"/>
          </rPr>
          <t xml:space="preserve">DEFAULT VALUE 1.00
For accuracy please enter decimal numbers as the proper fraction.  For example enter the formula =1/3 rather than .33 for a one-third load.  This will reduce round-off errors.
PLEASE note in team teaching the other team members - use the extra space in column A after the classes are listed to make annotations </t>
        </r>
        <r>
          <rPr>
            <sz val="8"/>
            <color indexed="81"/>
            <rFont val="Tahoma"/>
            <family val="2"/>
          </rPr>
          <t xml:space="preserve">
</t>
        </r>
        <r>
          <rPr>
            <b/>
            <sz val="8"/>
            <color indexed="81"/>
            <rFont val="Tahoma"/>
            <family val="2"/>
          </rPr>
          <t xml:space="preserve">Section 11.8 </t>
        </r>
        <r>
          <rPr>
            <sz val="8"/>
            <color indexed="81"/>
            <rFont val="Tahoma"/>
            <family val="2"/>
          </rPr>
          <t xml:space="preserve">
Enter a decimal fraction from 0 to 1.000 based on percentage of course taught by this instructor.   For example a team-taught course with two faculty contributing equally enter 0.50, if this instructor teaches 1/3 of the class enter 0.333333333333333, or more simply =1/3.
Student credit hours (SCH) will be adjusted by this factor as well so that both faculty are attributed with a proportion of the total SCH
</t>
        </r>
        <r>
          <rPr>
            <b/>
            <sz val="8"/>
            <color indexed="81"/>
            <rFont val="Tahoma"/>
            <family val="2"/>
          </rPr>
          <t xml:space="preserve">
Confirm that the sum total of the team-taught factors for all instructors for the course adds to 1.00000</t>
        </r>
      </text>
    </comment>
    <comment ref="I9" authorId="2" shapeId="0">
      <text>
        <r>
          <rPr>
            <b/>
            <sz val="8"/>
            <color indexed="81"/>
            <rFont val="Tahoma"/>
            <family val="2"/>
          </rPr>
          <t xml:space="preserve">Comments:  
"Applies to independent study courses only as defined in the university catalog description" See Section 11.9
</t>
        </r>
        <r>
          <rPr>
            <b/>
            <sz val="8"/>
            <color indexed="12"/>
            <rFont val="Tahoma"/>
            <family val="2"/>
          </rPr>
          <t>Default value = 1</t>
        </r>
        <r>
          <rPr>
            <b/>
            <sz val="8"/>
            <color indexed="81"/>
            <rFont val="Tahoma"/>
            <family val="2"/>
          </rPr>
          <t xml:space="preserve">
Pro-rated factor: </t>
        </r>
        <r>
          <rPr>
            <sz val="8"/>
            <color indexed="81"/>
            <rFont val="Tahoma"/>
            <family val="2"/>
          </rPr>
          <t xml:space="preserve">- enter a decimal from 0 to 1.000 based on  enrollment less than 10.  A course with 3 students may be prorated as 3/10 or 0.300.
This column applies only to courses defined as independent study, research seminars, and directed topics classes typically numbered 290, 390 490. Confirm each course by the catalog entry.
SCH are not reduced based on this formula
</t>
        </r>
        <r>
          <rPr>
            <b/>
            <sz val="8"/>
            <color indexed="81"/>
            <rFont val="Tahoma"/>
            <family val="2"/>
          </rPr>
          <t xml:space="preserve">
</t>
        </r>
      </text>
    </comment>
    <comment ref="J9" authorId="2" shapeId="0">
      <text>
        <r>
          <rPr>
            <b/>
            <sz val="8"/>
            <color indexed="81"/>
            <rFont val="Tahoma"/>
            <family val="2"/>
          </rPr>
          <t xml:space="preserve">Comments::
Section 11.3.10.1
</t>
        </r>
        <r>
          <rPr>
            <sz val="8"/>
            <color indexed="81"/>
            <rFont val="Tahoma"/>
            <family val="2"/>
          </rPr>
          <t>The number of hours per student needed for the faculty member to prepare for the internship.  Enter the number of hours directly.
Based on a negotiated time between faculty teaching the course and the Dean.  Keep documentation with load reports.</t>
        </r>
      </text>
    </comment>
    <comment ref="K9" authorId="2" shapeId="0">
      <text>
        <r>
          <rPr>
            <b/>
            <sz val="8"/>
            <color indexed="81"/>
            <rFont val="Tahoma"/>
            <family val="2"/>
          </rPr>
          <t xml:space="preserve">Comments::
Section 11.3.10.1
</t>
        </r>
        <r>
          <rPr>
            <sz val="8"/>
            <color indexed="81"/>
            <rFont val="Tahoma"/>
            <family val="2"/>
          </rPr>
          <t>Hours of direct instruction associated with the internship/practicum.  Enter number of hours directly from agreement between faculty and dean.</t>
        </r>
      </text>
    </comment>
    <comment ref="L9" authorId="2" shapeId="0">
      <text>
        <r>
          <rPr>
            <b/>
            <sz val="8"/>
            <color indexed="81"/>
            <rFont val="Tahoma"/>
            <family val="2"/>
          </rPr>
          <t xml:space="preserve">Comments::
Section 11.3.10.1
</t>
        </r>
        <r>
          <rPr>
            <sz val="8"/>
            <color indexed="81"/>
            <rFont val="Tahoma"/>
            <family val="2"/>
          </rPr>
          <t>The number of hours needed by the faculty to evaluate the work of EACH student.  Enter the hours directly from the agreement between the faculty and the dean.</t>
        </r>
      </text>
    </comment>
    <comment ref="M9" authorId="2" shapeId="0">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Section 11.7.1 and 11.7.3</t>
        </r>
        <r>
          <rPr>
            <sz val="8"/>
            <color indexed="81"/>
            <rFont val="Tahoma"/>
            <family val="2"/>
          </rPr>
          <t xml:space="preserve">
</t>
        </r>
      </text>
    </comment>
    <comment ref="N9" authorId="2" shapeId="0">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 xml:space="preserve">Section 11.7.1 and 11.7.4
</t>
        </r>
        <r>
          <rPr>
            <sz val="8"/>
            <color indexed="81"/>
            <rFont val="Tahoma"/>
            <family val="2"/>
          </rPr>
          <t xml:space="preserve">
</t>
        </r>
      </text>
    </comment>
    <comment ref="O9" authorId="2" shapeId="0">
      <text>
        <r>
          <rPr>
            <b/>
            <sz val="8"/>
            <color indexed="81"/>
            <rFont val="Tahoma"/>
            <family val="2"/>
          </rPr>
          <t>Comments::
Calculated -</t>
        </r>
        <r>
          <rPr>
            <b/>
            <sz val="8"/>
            <color indexed="10"/>
            <rFont val="Tahoma"/>
            <family val="2"/>
          </rPr>
          <t xml:space="preserve"> DO NOT EDIT FORMULA</t>
        </r>
      </text>
    </comment>
    <comment ref="P9" authorId="2" shapeId="0">
      <text>
        <r>
          <rPr>
            <b/>
            <sz val="8"/>
            <color indexed="81"/>
            <rFont val="Tahoma"/>
            <family val="2"/>
          </rPr>
          <t>Grey Fields are Calculated  -</t>
        </r>
        <r>
          <rPr>
            <b/>
            <sz val="8"/>
            <color indexed="10"/>
            <rFont val="Tahoma"/>
            <family val="2"/>
          </rPr>
          <t xml:space="preserve"> DO NOT EDIT FORMULA</t>
        </r>
        <r>
          <rPr>
            <b/>
            <sz val="8"/>
            <color indexed="81"/>
            <rFont val="Tahoma"/>
            <family val="2"/>
          </rPr>
          <t xml:space="preserve">
</t>
        </r>
      </text>
    </comment>
    <comment ref="Q9" authorId="3" shapeId="0">
      <text>
        <r>
          <rPr>
            <b/>
            <sz val="8"/>
            <color indexed="81"/>
            <rFont val="Tahoma"/>
            <family val="2"/>
          </rPr>
          <t xml:space="preserve">Comment:
COMPENSATED FACULTY CONTRACT HOURS </t>
        </r>
        <r>
          <rPr>
            <sz val="8"/>
            <color indexed="81"/>
            <rFont val="Tahoma"/>
            <family val="2"/>
          </rPr>
          <t xml:space="preserve">Column “Q” is generally equal to Faculty Contract Hours in Column "O".  Column “O” will be less than “Q” when the instructor has waived compensation for the  assignment or for assignments which are compensated through a stipend.  Enter the compensated portion of the load for each course or assignment in “Q”.  If full compensation is waived, or the assignment was compensated through a stipend, enter zero (0).  Attach a signed Load Report and Compensation Agreement Form.
BASE your calculation of any OVERLOAD PAY on the final column "Comp. Faculty Hours".
In Summer Session courses Faculty may wish to waive full compensation (i.e. to teach a course on a prorated basis up to the maximum allowed summer contract hour load).  However the load generated from the courses cannot be prorated (see Section 11.3.1), only the compensation.  At the time of this memo (Jan 2012) summer courses were prorated for compensation on the basis of 7 students.  
For example, a 3 credit course with only two students would be listed normally for all columns except Q.  Column Q would show 3 compensated hours if 7 or more students are enrolled, or IF THE FACULTY AGREED TO PRORATE, then column Q would be 3*2/7 or two-sevenths of the three credits.  IF ALL COMPENSATION was waived, enter zero (0).
</t>
        </r>
      </text>
    </comment>
    <comment ref="Q10" authorId="3" shapeId="0">
      <text>
        <r>
          <rPr>
            <b/>
            <sz val="8"/>
            <color indexed="81"/>
            <rFont val="Tahoma"/>
            <family val="2"/>
          </rPr>
          <t xml:space="preserve">Comment:  </t>
        </r>
        <r>
          <rPr>
            <sz val="8"/>
            <color indexed="81"/>
            <rFont val="Tahoma"/>
            <family val="2"/>
          </rPr>
          <t>Since compensation is generally not waived the default formula sets column Q equal to colum O.  Cell Q10 would be "=O10"  OVERWRITE the contents of this cell as indicated on the signed Load Report and Compensation Agreemnt</t>
        </r>
        <r>
          <rPr>
            <sz val="8"/>
            <color indexed="81"/>
            <rFont val="Tahoma"/>
            <family val="2"/>
          </rPr>
          <t xml:space="preserve">
</t>
        </r>
      </text>
    </comment>
    <comment ref="A29" authorId="2" shapeId="0">
      <text>
        <r>
          <rPr>
            <b/>
            <sz val="8"/>
            <color indexed="81"/>
            <rFont val="Tahoma"/>
            <family val="2"/>
          </rPr>
          <t>Comments::
Subtotals calculate automatically, do not edit formulas</t>
        </r>
      </text>
    </comment>
    <comment ref="A31" authorId="2" shapeId="0">
      <text>
        <r>
          <rPr>
            <b/>
            <sz val="8"/>
            <color indexed="81"/>
            <rFont val="Tahoma"/>
            <family val="2"/>
          </rPr>
          <t xml:space="preserve">Comments: Release Time Appointments -
</t>
        </r>
        <r>
          <rPr>
            <sz val="8"/>
            <color indexed="81"/>
            <rFont val="Tahoma"/>
            <family val="2"/>
          </rPr>
          <t xml:space="preserve">List school chairs, activities that generate stipends, discretionary or grant based release time (those not defined by the contract).  
Attach the Faculty Workload Adjustment for Special Assignment form and/or the Load Report and Compensation Agreement as necessary
Activities that are compensated through a direct stipend are STILL converted to load for the purpose of Column "O", but must be entered with a "0" (zero) in Column "Q" </t>
        </r>
      </text>
    </comment>
    <comment ref="O32" authorId="0" shapeId="0">
      <text>
        <r>
          <rPr>
            <b/>
            <sz val="9"/>
            <color indexed="81"/>
            <rFont val="Tahoma"/>
            <family val="2"/>
          </rPr>
          <t xml:space="preserve">Comment: </t>
        </r>
        <r>
          <rPr>
            <sz val="9"/>
            <color indexed="81"/>
            <rFont val="Tahoma"/>
            <family val="2"/>
          </rPr>
          <t xml:space="preserve"> Enter the contract hour load generated, granted, or attributed to this apppoinment</t>
        </r>
        <r>
          <rPr>
            <sz val="9"/>
            <color indexed="81"/>
            <rFont val="Tahoma"/>
            <family val="2"/>
          </rPr>
          <t xml:space="preserve">
</t>
        </r>
      </text>
    </comment>
    <comment ref="Q32" authorId="0" shapeId="0">
      <text>
        <r>
          <rPr>
            <sz val="9"/>
            <color indexed="81"/>
            <rFont val="Tahoma"/>
            <family val="2"/>
          </rPr>
          <t>For 2012-2013, school chairs will receive both a "release time assignment"  and an "extra compensation assignment (stipend)".  Both assignments are entered on the Faculty Workload Adjustment form, and on the Faculty Load Report and the description of duties should be attached.
The Contract Hours for the Release Time Assignment (SCHOOL CHAIR) = 3 hours.  Enter this on the load report in the section for "Release Time appointments", and enter the assignment as "School Chair"   In the column for "Faculty Contract Hours" enter 3.  In the column for "Compensated Faculty Hours" also enter 3.  
The Contract Hours for the Extra Compensation Assignment (CHAIR STIPEND) = 3 hours.  Enter this on the load report in the section for "Release Time Assignments", and enter the assignment as "Chair Stipend"  In the column for "Faculty Contract Hours" enter 3.  In the column for "Compensated Faculty Hours" enter ZERO (you must delete the existing value and enter 0)  Note: This assignment is compensated by the stipend, not included with the normal load and/or overload.  BASE your calculation of any OVERLOAD PAY on the final column "Comp. Faculty Hours".
Based on 2012-2013 rates, the stipend amount would be entered on the Workload Adjustment Form as  "$872 per hour. Total compensation will be $2,616.00."
This amount can be payed to the faculty member using a standard payroll authorization.</t>
        </r>
      </text>
    </comment>
    <comment ref="O38" authorId="2" shapeId="0">
      <text>
        <r>
          <rPr>
            <b/>
            <sz val="8"/>
            <color indexed="81"/>
            <rFont val="Tahoma"/>
            <family val="2"/>
          </rPr>
          <t xml:space="preserve">Comments:
THIS NUMBER WILL BE TRANSFERED TO THE SEMESTER SUMMARY SHEET 
</t>
        </r>
      </text>
    </comment>
    <comment ref="P38" authorId="2" shapeId="0">
      <text>
        <r>
          <rPr>
            <b/>
            <sz val="8"/>
            <color indexed="81"/>
            <rFont val="Tahoma"/>
            <family val="2"/>
          </rPr>
          <t>Comments::
Transferred to the semester summary sheet</t>
        </r>
      </text>
    </comment>
    <comment ref="O41" authorId="0" shapeId="0">
      <text>
        <r>
          <rPr>
            <b/>
            <sz val="9"/>
            <color indexed="81"/>
            <rFont val="Tahoma"/>
            <family val="2"/>
          </rPr>
          <t xml:space="preserve">Comments: </t>
        </r>
        <r>
          <rPr>
            <sz val="9"/>
            <color indexed="81"/>
            <rFont val="Tahoma"/>
            <family val="2"/>
          </rPr>
          <t xml:space="preserve">Enter the value from the Fall load Report to generate a total for the year.  If this is a fall load sheet you can ignore this section.  Thanks Laura for the good idea.
</t>
        </r>
      </text>
    </comment>
  </commentList>
</comments>
</file>

<file path=xl/comments40.xml><?xml version="1.0" encoding="utf-8"?>
<comments xmlns="http://schemas.openxmlformats.org/spreadsheetml/2006/main">
  <authors>
    <author>dmyton</author>
    <author>Directions:</author>
    <author>Comments:</author>
    <author>david myton</author>
  </authors>
  <commentList>
    <comment ref="C2" authorId="0" shapeId="0">
      <text>
        <r>
          <rPr>
            <b/>
            <sz val="8"/>
            <color indexed="81"/>
            <rFont val="Tahoma"/>
            <family val="2"/>
          </rPr>
          <t>info:</t>
        </r>
        <r>
          <rPr>
            <sz val="8"/>
            <color indexed="81"/>
            <rFont val="Tahoma"/>
            <family val="2"/>
          </rPr>
          <t xml:space="preserve">
enter the faculty or adjunct name  in Cell C2 - Some find it helpful to Rename the TAB to match the faculty/adjunct name as well.
Since the SUMMARY sheet draws the name from Cell C2, it is necessary to type the name into C2 - it will run across the others columns as needed</t>
        </r>
      </text>
    </comment>
    <comment ref="C3" authorId="0" shapeId="0">
      <text>
        <r>
          <rPr>
            <b/>
            <sz val="8"/>
            <color indexed="81"/>
            <rFont val="Tahoma"/>
            <family val="2"/>
          </rPr>
          <t>info:</t>
        </r>
        <r>
          <rPr>
            <sz val="8"/>
            <color indexed="81"/>
            <rFont val="Tahoma"/>
            <family val="2"/>
          </rPr>
          <t xml:space="preserve">
Enter the college name starting in box C3</t>
        </r>
      </text>
    </comment>
    <comment ref="C4" authorId="0" shapeId="0">
      <text>
        <r>
          <rPr>
            <b/>
            <sz val="8"/>
            <color indexed="81"/>
            <rFont val="Tahoma"/>
            <family val="2"/>
          </rPr>
          <t>info:</t>
        </r>
        <r>
          <rPr>
            <sz val="8"/>
            <color indexed="81"/>
            <rFont val="Tahoma"/>
            <family val="2"/>
          </rPr>
          <t xml:space="preserve">
Enter the department starting in box C4
</t>
        </r>
      </text>
    </comment>
    <comment ref="C5" authorId="0" shapeId="0">
      <text>
        <r>
          <rPr>
            <b/>
            <sz val="8"/>
            <color indexed="81"/>
            <rFont val="Tahoma"/>
            <family val="2"/>
          </rPr>
          <t>info:</t>
        </r>
        <r>
          <rPr>
            <sz val="8"/>
            <color indexed="81"/>
            <rFont val="Tahoma"/>
            <family val="2"/>
          </rPr>
          <t xml:space="preserve">
Enter the Semester starting in box C5
</t>
        </r>
      </text>
    </comment>
    <comment ref="C6" authorId="0" shapeId="0">
      <text>
        <r>
          <rPr>
            <b/>
            <sz val="8"/>
            <color indexed="81"/>
            <rFont val="Tahoma"/>
            <family val="2"/>
          </rPr>
          <t>info:</t>
        </r>
        <r>
          <rPr>
            <sz val="8"/>
            <color indexed="81"/>
            <rFont val="Tahoma"/>
            <family val="2"/>
          </rPr>
          <t xml:space="preserve">
Cell C6
Enter "Faculty" for faculty 
Enter "Adjunct" for adjuncts
Enter "Dean" for dean-type administrators 
Since the SUMMARY sheet draws the status indicator from this field it is important that it be typed as indicated
</t>
        </r>
      </text>
    </comment>
    <comment ref="C8" authorId="1" shapeId="0">
      <text>
        <r>
          <rPr>
            <sz val="8"/>
            <color indexed="81"/>
            <rFont val="Tahoma"/>
            <family val="2"/>
          </rPr>
          <t>Directions::
Enter EITHER in the columns for Classes OR for the Columns J-K-L labeled Intern/Practicum but NOT BOTH
The entries for 'classes' must match the catalog entry listing hours for lecture and lab.  Enter the values as listed in the catalog or most recent approved curriculum change documents.
Note: Deans have requested that Lecture and Labs be listed as separate line items.  Example: Line 3 (BIOL 107) should be listed as two separate line items if the instructor is infact teaching both lecture and a lab section.  This should match how these courses are listed in banner.</t>
        </r>
      </text>
    </comment>
    <comment ref="L8" authorId="1" shapeId="0">
      <text>
        <r>
          <rPr>
            <b/>
            <sz val="8"/>
            <color indexed="81"/>
            <rFont val="Tahoma"/>
            <family val="2"/>
          </rPr>
          <t>Directions::</t>
        </r>
        <r>
          <rPr>
            <sz val="8"/>
            <color indexed="81"/>
            <rFont val="Tahoma"/>
            <family val="2"/>
          </rPr>
          <t xml:space="preserve">
Enter</t>
        </r>
        <r>
          <rPr>
            <sz val="8"/>
            <color indexed="10"/>
            <rFont val="Tahoma"/>
            <family val="2"/>
          </rPr>
          <t xml:space="preserve"> EITHER </t>
        </r>
        <r>
          <rPr>
            <sz val="8"/>
            <color indexed="81"/>
            <rFont val="Tahoma"/>
            <family val="2"/>
          </rPr>
          <t xml:space="preserve">in the columns for Classes OR for the Columns labeled Intern/Practicum. 
</t>
        </r>
        <r>
          <rPr>
            <sz val="8"/>
            <color indexed="10"/>
            <rFont val="Tahoma"/>
            <family val="2"/>
          </rPr>
          <t>NOT BOTH
Preparation/Placement time, evaluation time, and class time will be determined for the course, not for the instructor assigned the course.  The immediate supervisor will consult with faculty members qualified to teach each course to determine the time factors for the course.</t>
        </r>
      </text>
    </comment>
    <comment ref="A9" authorId="0" shapeId="0">
      <text>
        <r>
          <rPr>
            <sz val="8"/>
            <color indexed="81"/>
            <rFont val="Tahoma"/>
            <family val="2"/>
          </rPr>
          <t>Directions:
Enter teaching and release assignments that are contract-driven.  Note: Deans have requested that Lectures and separate sections of lectures as well as labs be listed separately (see sample).  This will mimic the way courses are entered into Banner and Anchor Access and will assist in tracking which professors are teaching courses more effectively.
Entering the catalog text 
e.g. BIOL131 (3,3) 4
helps with confirming the entries for columns B-C-D when reviewing the report
Enter   No calculations are performed on the cells in this column.</t>
        </r>
      </text>
    </comment>
    <comment ref="B9" authorId="2" shapeId="0">
      <text>
        <r>
          <rPr>
            <b/>
            <sz val="8"/>
            <color indexed="81"/>
            <rFont val="Tahoma"/>
            <family val="2"/>
          </rPr>
          <t>Comments::
Section 11.3.1 Lecture Hrs</t>
        </r>
        <r>
          <rPr>
            <b/>
            <sz val="8"/>
            <color indexed="10"/>
            <rFont val="Tahoma"/>
            <family val="2"/>
          </rPr>
          <t xml:space="preserve"> - enter values from the catalog description</t>
        </r>
        <r>
          <rPr>
            <sz val="8"/>
            <color indexed="81"/>
            <rFont val="Tahoma"/>
            <family val="2"/>
          </rPr>
          <t xml:space="preserve">  or other contract driven assignments (lab coordinator, Athletic Trainer, ect)
</t>
        </r>
        <r>
          <rPr>
            <b/>
            <sz val="8"/>
            <color indexed="81"/>
            <rFont val="Tahoma"/>
            <family val="2"/>
          </rPr>
          <t>Enter values for this column only if the entry is a lecture course or contract driven assignment</t>
        </r>
        <r>
          <rPr>
            <sz val="8"/>
            <color indexed="81"/>
            <rFont val="Tahoma"/>
            <family val="2"/>
          </rPr>
          <t xml:space="preserve">
Lectures and labs may be entered separately or together - see SAMPLE for examples of this
CH116 Gen Chem II (3,3) 4 
- this course has 3 lecture hours per week during the entire semester.  Enter 3 in this example if the instructor is only teaching the lecture, enter 4 if they are teaching the lecture and its ONLY lab and where the enrollments in each are identical.   Enter the lecture and lab sections </t>
        </r>
        <r>
          <rPr>
            <b/>
            <sz val="8"/>
            <color indexed="81"/>
            <rFont val="Tahoma"/>
            <family val="2"/>
          </rPr>
          <t>separately</t>
        </r>
        <r>
          <rPr>
            <sz val="8"/>
            <color indexed="81"/>
            <rFont val="Tahoma"/>
            <family val="2"/>
          </rPr>
          <t xml:space="preserve"> when more than one lab section are assigned since their enrollments may differ by section.
Load cannot be prorated based on the definition from 11.3.1, and maximum loads are capped at 18 contract hours per semester and 32 contract hours for the academic year based on 11.3.2 
Summer load limits are capped at 1.34 credits per week of instruction in 7.4.2 (e.g. a 4-credit course must be distributed across at least a 3-week instructional period to fall below the cap 4/3=1.333)
</t>
        </r>
      </text>
    </comment>
    <comment ref="C9" authorId="2" shapeId="0">
      <text>
        <r>
          <rPr>
            <b/>
            <sz val="8"/>
            <color indexed="81"/>
            <rFont val="Tahoma"/>
            <family val="2"/>
          </rPr>
          <t xml:space="preserve">Comments::
Lab hrs - </t>
        </r>
        <r>
          <rPr>
            <b/>
            <sz val="8"/>
            <color indexed="10"/>
            <rFont val="Tahoma"/>
            <family val="2"/>
          </rPr>
          <t>enter values based on catalog description for the number of hours in lab per week</t>
        </r>
        <r>
          <rPr>
            <sz val="8"/>
            <color indexed="81"/>
            <rFont val="Tahoma"/>
            <family val="2"/>
          </rPr>
          <t xml:space="preserve"> 
CH116 Gen Chem II (3,3) 4 - this course meets in lab for  3 lab.  </t>
        </r>
        <r>
          <rPr>
            <sz val="8"/>
            <color indexed="12"/>
            <rFont val="Tahoma"/>
            <family val="2"/>
          </rPr>
          <t>The 2/3 conversion is handled late</t>
        </r>
        <r>
          <rPr>
            <sz val="8"/>
            <color indexed="81"/>
            <rFont val="Tahoma"/>
            <family val="2"/>
          </rPr>
          <t xml:space="preserve">r - enter catalog/curriculum-approved number of lab hours each week.  Enter 3 in this example. 
</t>
        </r>
        <r>
          <rPr>
            <b/>
            <sz val="8"/>
            <color indexed="81"/>
            <rFont val="Tahoma"/>
            <family val="2"/>
          </rPr>
          <t>Enter in this column only if the entry is a laboratory course</t>
        </r>
        <r>
          <rPr>
            <sz val="8"/>
            <color indexed="81"/>
            <rFont val="Tahoma"/>
            <family val="2"/>
          </rPr>
          <t xml:space="preserve">
</t>
        </r>
        <r>
          <rPr>
            <b/>
            <sz val="8"/>
            <color indexed="12"/>
            <rFont val="Tahoma"/>
            <family val="2"/>
          </rPr>
          <t>Section 11.3.1</t>
        </r>
        <r>
          <rPr>
            <b/>
            <sz val="8"/>
            <color indexed="81"/>
            <rFont val="Tahoma"/>
            <family val="2"/>
          </rPr>
          <t xml:space="preserve">
</t>
        </r>
        <r>
          <rPr>
            <sz val="8"/>
            <color indexed="81"/>
            <rFont val="Tahoma"/>
            <family val="2"/>
          </rPr>
          <t>Note: 3 hrs in lab = 2 faculty contract hours and 2 hrs in lab = 1.33 faculty contract hours.  This scaling factor is used in calculating the Facutly contract hours.  
Note that in either case the lab counts 1 hour for student credit hour productionsince the catalog indicated this is a 4 credit course, and three of the credits are in lecture.  Thus there is one SCH generated per student per lab in this case.</t>
        </r>
      </text>
    </comment>
    <comment ref="D9" authorId="2" shapeId="0">
      <text>
        <r>
          <rPr>
            <b/>
            <sz val="8"/>
            <color indexed="81"/>
            <rFont val="Tahoma"/>
            <family val="2"/>
          </rPr>
          <t xml:space="preserve">Comments::
Credit Hours - </t>
        </r>
        <r>
          <rPr>
            <sz val="8"/>
            <color indexed="81"/>
            <rFont val="Tahoma"/>
            <family val="2"/>
          </rPr>
          <t xml:space="preserve">  This is the number of credit hours the student registers for based on the catalog description.  This number is used to calculate SCH.   For independent study, internships and practicum: the number of credits is still the number of credits the student registers in, irrespective of the faculty load.    Do not make an entry for contract defined tasks like Lab coordinator and athletic training since they do not contribute to student SCH
For example  CH116 Gen Chem II (3,3) 4 - the student enrolls in a 4 credit class - 3 credits from lecture 1 credit from lab.  ENTER 3 for a lecture  OR 1 for a lab based on this example.
</t>
        </r>
        <r>
          <rPr>
            <b/>
            <sz val="8"/>
            <color indexed="81"/>
            <rFont val="Tahoma"/>
            <family val="2"/>
          </rPr>
          <t xml:space="preserve">If the lecture and a single section of lab are listed together the credits may be combined and the SCH column could indicate 4.  </t>
        </r>
        <r>
          <rPr>
            <sz val="8"/>
            <color indexed="81"/>
            <rFont val="Tahoma"/>
            <family val="2"/>
          </rPr>
          <t xml:space="preserve">For a practicum/internship enter the number of credits the student will recieve/register for to take the course.
</t>
        </r>
      </text>
    </comment>
    <comment ref="E9" authorId="0" shapeId="0">
      <text>
        <r>
          <rPr>
            <b/>
            <sz val="8"/>
            <color indexed="81"/>
            <rFont val="Tahoma"/>
            <family val="2"/>
          </rPr>
          <t>Comment:</t>
        </r>
        <r>
          <rPr>
            <sz val="8"/>
            <color indexed="81"/>
            <rFont val="Tahoma"/>
            <family val="2"/>
          </rPr>
          <t xml:space="preserve">
Use the official enrollment for the semester set at the add/drop deadline</t>
        </r>
      </text>
    </comment>
    <comment ref="F9" authorId="2" shapeId="0">
      <text>
        <r>
          <rPr>
            <sz val="8"/>
            <color indexed="81"/>
            <rFont val="Tahoma"/>
            <family val="2"/>
          </rPr>
          <t>Comments: 
Preps - 
Enter as per Section 11.3.7 and 11.3.10.1.  Each full lecture course counts as 1 prep,  0.5 prep is credited for each separate lab title.   Internships/Practicum are 0.5 prep per course (multiple sections for variable credit do not generate additional preps).  Each separate recreation activity course should be counted as 0.33 preps.
If a faculty teaches 2 sections of BL109 lab they have 0.5 prep.  If they teach two BL109 labs and one BL110 lab they earn 0.5 prep for each course, 1.0 prep total from these labs.
NOTE: for team-taught courses/labs adjust the # of preps similarly (for example if a 50:50 team taught course each faculty recieves 0.5 prep).  There should be no proration of preps for other reasons.</t>
        </r>
        <r>
          <rPr>
            <b/>
            <sz val="8"/>
            <color indexed="81"/>
            <rFont val="Tahoma"/>
            <family val="2"/>
          </rPr>
          <t xml:space="preserve">
</t>
        </r>
        <r>
          <rPr>
            <sz val="8"/>
            <color indexed="81"/>
            <rFont val="Tahoma"/>
            <family val="2"/>
          </rPr>
          <t xml:space="preserve">
</t>
        </r>
      </text>
    </comment>
    <comment ref="G9" authorId="2" shapeId="0">
      <text>
        <r>
          <rPr>
            <b/>
            <sz val="8"/>
            <color indexed="81"/>
            <rFont val="Tahoma"/>
            <family val="2"/>
          </rPr>
          <t xml:space="preserve">Comments::
</t>
        </r>
        <r>
          <rPr>
            <b/>
            <sz val="8"/>
            <color indexed="12"/>
            <rFont val="Tahoma"/>
            <family val="2"/>
          </rPr>
          <t>Default value 1.0 for undergraduate courses.</t>
        </r>
        <r>
          <rPr>
            <b/>
            <sz val="8"/>
            <color indexed="81"/>
            <rFont val="Tahoma"/>
            <family val="2"/>
          </rPr>
          <t xml:space="preserve">
</t>
        </r>
        <r>
          <rPr>
            <sz val="8"/>
            <color indexed="81"/>
            <rFont val="Tahoma"/>
            <family val="2"/>
          </rPr>
          <t xml:space="preserve">Graduate course multiplier is </t>
        </r>
        <r>
          <rPr>
            <b/>
            <sz val="8"/>
            <color indexed="10"/>
            <rFont val="Tahoma"/>
            <family val="2"/>
          </rPr>
          <t>1.333</t>
        </r>
        <r>
          <rPr>
            <sz val="8"/>
            <color indexed="81"/>
            <rFont val="Tahoma"/>
            <family val="2"/>
          </rPr>
          <t xml:space="preserve"> if a course is contains graduate students taught at the 500, 600 or higher level.  Enter </t>
        </r>
        <r>
          <rPr>
            <b/>
            <sz val="8"/>
            <color indexed="10"/>
            <rFont val="Tahoma"/>
            <family val="2"/>
          </rPr>
          <t>1.333</t>
        </r>
        <r>
          <rPr>
            <sz val="8"/>
            <color indexed="81"/>
            <rFont val="Tahoma"/>
            <family val="2"/>
          </rPr>
          <t xml:space="preserve"> in these cases.  Note the full 3 decimal places may not show in the display but the calculation will be correct
</t>
        </r>
        <r>
          <rPr>
            <sz val="8"/>
            <color indexed="12"/>
            <rFont val="Tahoma"/>
            <family val="2"/>
          </rPr>
          <t>See Section 11.3.1  of the Faculty Agreement</t>
        </r>
      </text>
    </comment>
    <comment ref="H9" authorId="2" shapeId="0">
      <text>
        <r>
          <rPr>
            <b/>
            <sz val="8"/>
            <color indexed="81"/>
            <rFont val="Tahoma"/>
            <family val="2"/>
          </rPr>
          <t xml:space="preserve">Comments:
Team-Taught factor: </t>
        </r>
        <r>
          <rPr>
            <sz val="8"/>
            <color indexed="81"/>
            <rFont val="Tahoma"/>
            <family val="2"/>
          </rPr>
          <t xml:space="preserve">- 
</t>
        </r>
        <r>
          <rPr>
            <sz val="8"/>
            <color indexed="12"/>
            <rFont val="Tahoma"/>
            <family val="2"/>
          </rPr>
          <t xml:space="preserve">DEFAULT VALUE 1.00
For accuracy please enter decimal numbers as the proper fraction.  For example enter the formula =1/3 rather than .33 for a one-third load.  This will reduce round-off errors.
PLEASE note in team teaching the other team members - use the extra space in column A after the classes are listed to make annotations </t>
        </r>
        <r>
          <rPr>
            <sz val="8"/>
            <color indexed="81"/>
            <rFont val="Tahoma"/>
            <family val="2"/>
          </rPr>
          <t xml:space="preserve">
</t>
        </r>
        <r>
          <rPr>
            <b/>
            <sz val="8"/>
            <color indexed="81"/>
            <rFont val="Tahoma"/>
            <family val="2"/>
          </rPr>
          <t xml:space="preserve">Section 11.8 </t>
        </r>
        <r>
          <rPr>
            <sz val="8"/>
            <color indexed="81"/>
            <rFont val="Tahoma"/>
            <family val="2"/>
          </rPr>
          <t xml:space="preserve">
Enter a decimal fraction from 0 to 1.000 based on percentage of course taught by this instructor.   For example a team-taught course with two faculty contributing equally enter 0.50, if this instructor teaches 1/3 of the class enter 0.333333333333333, or more simply =1/3.
Student credit hours (SCH) will be adjusted by this factor as well so that both faculty are attributed with a proportion of the total SCH
</t>
        </r>
        <r>
          <rPr>
            <b/>
            <sz val="8"/>
            <color indexed="81"/>
            <rFont val="Tahoma"/>
            <family val="2"/>
          </rPr>
          <t xml:space="preserve">
Confirm that the sum total of the team-taught factors for all instructors for the course adds to 1.00000</t>
        </r>
      </text>
    </comment>
    <comment ref="I9" authorId="2" shapeId="0">
      <text>
        <r>
          <rPr>
            <b/>
            <sz val="8"/>
            <color indexed="81"/>
            <rFont val="Tahoma"/>
            <family val="2"/>
          </rPr>
          <t xml:space="preserve">Comments:  
"Applies to independent study courses only as defined in the university catalog description" See Section 11.9
</t>
        </r>
        <r>
          <rPr>
            <b/>
            <sz val="8"/>
            <color indexed="12"/>
            <rFont val="Tahoma"/>
            <family val="2"/>
          </rPr>
          <t>Default value = 1</t>
        </r>
        <r>
          <rPr>
            <b/>
            <sz val="8"/>
            <color indexed="81"/>
            <rFont val="Tahoma"/>
            <family val="2"/>
          </rPr>
          <t xml:space="preserve">
Pro-rated factor: </t>
        </r>
        <r>
          <rPr>
            <sz val="8"/>
            <color indexed="81"/>
            <rFont val="Tahoma"/>
            <family val="2"/>
          </rPr>
          <t xml:space="preserve">- enter a decimal from 0 to 1.000 based on  enrollment less than 10.  A course with 3 students may be prorated as 3/10 or 0.300.
This column applies only to courses defined as independent study, research seminars, and directed topics classes typically numbered 290, 390 490. Confirm each course by the catalog entry.
SCH are not reduced based on this formula
</t>
        </r>
        <r>
          <rPr>
            <b/>
            <sz val="8"/>
            <color indexed="81"/>
            <rFont val="Tahoma"/>
            <family val="2"/>
          </rPr>
          <t xml:space="preserve">
</t>
        </r>
      </text>
    </comment>
    <comment ref="J9" authorId="2" shapeId="0">
      <text>
        <r>
          <rPr>
            <b/>
            <sz val="8"/>
            <color indexed="81"/>
            <rFont val="Tahoma"/>
            <family val="2"/>
          </rPr>
          <t xml:space="preserve">Comments::
Section 11.3.10.1
</t>
        </r>
        <r>
          <rPr>
            <sz val="8"/>
            <color indexed="81"/>
            <rFont val="Tahoma"/>
            <family val="2"/>
          </rPr>
          <t>The number of hours per student needed for the faculty member to prepare for the internship.  Enter the number of hours directly.
Based on a negotiated time between faculty teaching the course and the Dean.  Keep documentation with load reports.</t>
        </r>
      </text>
    </comment>
    <comment ref="K9" authorId="2" shapeId="0">
      <text>
        <r>
          <rPr>
            <b/>
            <sz val="8"/>
            <color indexed="81"/>
            <rFont val="Tahoma"/>
            <family val="2"/>
          </rPr>
          <t xml:space="preserve">Comments::
Section 11.3.10.1
</t>
        </r>
        <r>
          <rPr>
            <sz val="8"/>
            <color indexed="81"/>
            <rFont val="Tahoma"/>
            <family val="2"/>
          </rPr>
          <t>Hours of direct instruction associated with the internship/practicum.  Enter number of hours directly from agreement between faculty and dean.</t>
        </r>
      </text>
    </comment>
    <comment ref="L9" authorId="2" shapeId="0">
      <text>
        <r>
          <rPr>
            <b/>
            <sz val="8"/>
            <color indexed="81"/>
            <rFont val="Tahoma"/>
            <family val="2"/>
          </rPr>
          <t xml:space="preserve">Comments::
Section 11.3.10.1
</t>
        </r>
        <r>
          <rPr>
            <sz val="8"/>
            <color indexed="81"/>
            <rFont val="Tahoma"/>
            <family val="2"/>
          </rPr>
          <t>The number of hours needed by the faculty to evaluate the work of EACH student.  Enter the hours directly from the agreement between the faculty and the dean.</t>
        </r>
      </text>
    </comment>
    <comment ref="M9" authorId="2" shapeId="0">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Section 11.7.1 and 11.7.3</t>
        </r>
        <r>
          <rPr>
            <sz val="8"/>
            <color indexed="81"/>
            <rFont val="Tahoma"/>
            <family val="2"/>
          </rPr>
          <t xml:space="preserve">
</t>
        </r>
      </text>
    </comment>
    <comment ref="N9" authorId="2" shapeId="0">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 xml:space="preserve">Section 11.7.1 and 11.7.4
</t>
        </r>
        <r>
          <rPr>
            <sz val="8"/>
            <color indexed="81"/>
            <rFont val="Tahoma"/>
            <family val="2"/>
          </rPr>
          <t xml:space="preserve">
</t>
        </r>
      </text>
    </comment>
    <comment ref="O9" authorId="2" shapeId="0">
      <text>
        <r>
          <rPr>
            <b/>
            <sz val="8"/>
            <color indexed="81"/>
            <rFont val="Tahoma"/>
            <family val="2"/>
          </rPr>
          <t>Comments::
Calculated -</t>
        </r>
        <r>
          <rPr>
            <b/>
            <sz val="8"/>
            <color indexed="10"/>
            <rFont val="Tahoma"/>
            <family val="2"/>
          </rPr>
          <t xml:space="preserve"> DO NOT EDIT FORMULA</t>
        </r>
      </text>
    </comment>
    <comment ref="P9" authorId="2" shapeId="0">
      <text>
        <r>
          <rPr>
            <b/>
            <sz val="8"/>
            <color indexed="81"/>
            <rFont val="Tahoma"/>
            <family val="2"/>
          </rPr>
          <t>Grey Fields are Calculated  -</t>
        </r>
        <r>
          <rPr>
            <b/>
            <sz val="8"/>
            <color indexed="10"/>
            <rFont val="Tahoma"/>
            <family val="2"/>
          </rPr>
          <t xml:space="preserve"> DO NOT EDIT FORMULA</t>
        </r>
        <r>
          <rPr>
            <b/>
            <sz val="8"/>
            <color indexed="81"/>
            <rFont val="Tahoma"/>
            <family val="2"/>
          </rPr>
          <t xml:space="preserve">
</t>
        </r>
      </text>
    </comment>
    <comment ref="Q9" authorId="3" shapeId="0">
      <text>
        <r>
          <rPr>
            <b/>
            <sz val="8"/>
            <color indexed="81"/>
            <rFont val="Tahoma"/>
            <family val="2"/>
          </rPr>
          <t xml:space="preserve">Comment:
COMPENSATED FACULTY CONTRACT HOURS </t>
        </r>
        <r>
          <rPr>
            <sz val="8"/>
            <color indexed="81"/>
            <rFont val="Tahoma"/>
            <family val="2"/>
          </rPr>
          <t xml:space="preserve">Column “Q” is generally equal to Faculty Contract Hours in Column "O".  Column “O” will be less than “Q” when the instructor has waived compensation for the  assignment or for assignments which are compensated through a stipend.  Enter the compensated portion of the load for each course or assignment in “Q”.  If full compensation is waived, or the assignment was compensated through a stipend, enter zero (0).  Attach a signed Load Report and Compensation Agreement Form.
BASE your calculation of any OVERLOAD PAY on the final column "Comp. Faculty Hours".
In Summer Session courses Faculty may wish to waive full compensation (i.e. to teach a course on a prorated basis up to the maximum allowed summer contract hour load).  However the load generated from the courses cannot be prorated (see Section 11.3.1), only the compensation.  At the time of this memo (Jan 2012) summer courses were prorated for compensation on the basis of 7 students.  
For example, a 3 credit course with only two students would be listed normally for all columns except Q.  Column Q would show 3 compensated hours if 7 or more students are enrolled, or IF THE FACULTY AGREED TO PRORATE, then column Q would be 3*2/7 or two-sevenths of the three credits.  IF ALL COMPENSATION was waived, enter zero (0).
</t>
        </r>
      </text>
    </comment>
    <comment ref="Q10" authorId="3" shapeId="0">
      <text>
        <r>
          <rPr>
            <b/>
            <sz val="8"/>
            <color indexed="81"/>
            <rFont val="Tahoma"/>
            <family val="2"/>
          </rPr>
          <t xml:space="preserve">Comment:  </t>
        </r>
        <r>
          <rPr>
            <sz val="8"/>
            <color indexed="81"/>
            <rFont val="Tahoma"/>
            <family val="2"/>
          </rPr>
          <t>Since compensation is generally not waived the default formula sets column Q equal to colum O.  Cell Q10 would be "=O10"  OVERWRITE the contents of this cell as indicated on the signed Load Report and Compensation Agreemnt</t>
        </r>
        <r>
          <rPr>
            <sz val="8"/>
            <color indexed="81"/>
            <rFont val="Tahoma"/>
            <family val="2"/>
          </rPr>
          <t xml:space="preserve">
</t>
        </r>
      </text>
    </comment>
    <comment ref="A29" authorId="2" shapeId="0">
      <text>
        <r>
          <rPr>
            <b/>
            <sz val="8"/>
            <color indexed="81"/>
            <rFont val="Tahoma"/>
            <family val="2"/>
          </rPr>
          <t>Comments::
Subtotals calculate automatically, do not edit formulas</t>
        </r>
      </text>
    </comment>
    <comment ref="A31" authorId="2" shapeId="0">
      <text>
        <r>
          <rPr>
            <b/>
            <sz val="8"/>
            <color indexed="81"/>
            <rFont val="Tahoma"/>
            <family val="2"/>
          </rPr>
          <t xml:space="preserve">Comments: Release Time Appointments -
</t>
        </r>
        <r>
          <rPr>
            <sz val="8"/>
            <color indexed="81"/>
            <rFont val="Tahoma"/>
            <family val="2"/>
          </rPr>
          <t xml:space="preserve">List school chairs, activities that generate stipends, discretionary or grant based release time (those not defined by the contract).  
Attach the Faculty Workload Adjustment for Special Assignment form and/or the Load Report and Compensation Agreement as necessary
Activities that are compensated through a direct stipend are STILL converted to load for the purpose of Column "O", but must be entered with a "0" (zero) in Column "Q" </t>
        </r>
      </text>
    </comment>
    <comment ref="O32" authorId="0" shapeId="0">
      <text>
        <r>
          <rPr>
            <b/>
            <sz val="9"/>
            <color indexed="81"/>
            <rFont val="Tahoma"/>
            <family val="2"/>
          </rPr>
          <t xml:space="preserve">Comment: </t>
        </r>
        <r>
          <rPr>
            <sz val="9"/>
            <color indexed="81"/>
            <rFont val="Tahoma"/>
            <family val="2"/>
          </rPr>
          <t xml:space="preserve"> Enter the contract hour load generated, granted, or attributed to this apppoinment</t>
        </r>
        <r>
          <rPr>
            <sz val="9"/>
            <color indexed="81"/>
            <rFont val="Tahoma"/>
            <family val="2"/>
          </rPr>
          <t xml:space="preserve">
</t>
        </r>
      </text>
    </comment>
    <comment ref="Q32" authorId="0" shapeId="0">
      <text>
        <r>
          <rPr>
            <sz val="9"/>
            <color indexed="81"/>
            <rFont val="Tahoma"/>
            <family val="2"/>
          </rPr>
          <t>For 2012-2013, school chairs will receive both a "release time assignment"  and an "extra compensation assignment (stipend)".  Both assignments are entered on the Faculty Workload Adjustment form, and on the Faculty Load Report and the description of duties should be attached.
The Contract Hours for the Release Time Assignment (SCHOOL CHAIR) = 3 hours.  Enter this on the load report in the section for "Release Time appointments", and enter the assignment as "School Chair"   In the column for "Faculty Contract Hours" enter 3.  In the column for "Compensated Faculty Hours" also enter 3.  
The Contract Hours for the Extra Compensation Assignment (CHAIR STIPEND) = 3 hours.  Enter this on the load report in the section for "Release Time Assignments", and enter the assignment as "Chair Stipend"  In the column for "Faculty Contract Hours" enter 3.  In the column for "Compensated Faculty Hours" enter ZERO (you must delete the existing value and enter 0)  Note: This assignment is compensated by the stipend, not included with the normal load and/or overload.  BASE your calculation of any OVERLOAD PAY on the final column "Comp. Faculty Hours".
Based on 2012-2013 rates, the stipend amount would be entered on the Workload Adjustment Form as  "$872 per hour. Total compensation will be $2,616.00."
This amount can be payed to the faculty member using a standard payroll authorization.</t>
        </r>
      </text>
    </comment>
    <comment ref="O38" authorId="2" shapeId="0">
      <text>
        <r>
          <rPr>
            <b/>
            <sz val="8"/>
            <color indexed="81"/>
            <rFont val="Tahoma"/>
            <family val="2"/>
          </rPr>
          <t xml:space="preserve">Comments:
THIS NUMBER WILL BE TRANSFERED TO THE SEMESTER SUMMARY SHEET 
</t>
        </r>
      </text>
    </comment>
    <comment ref="P38" authorId="2" shapeId="0">
      <text>
        <r>
          <rPr>
            <b/>
            <sz val="8"/>
            <color indexed="81"/>
            <rFont val="Tahoma"/>
            <family val="2"/>
          </rPr>
          <t>Comments::
Transferred to the semester summary sheet</t>
        </r>
      </text>
    </comment>
    <comment ref="O41" authorId="0" shapeId="0">
      <text>
        <r>
          <rPr>
            <b/>
            <sz val="9"/>
            <color indexed="81"/>
            <rFont val="Tahoma"/>
            <family val="2"/>
          </rPr>
          <t xml:space="preserve">Comments: </t>
        </r>
        <r>
          <rPr>
            <sz val="9"/>
            <color indexed="81"/>
            <rFont val="Tahoma"/>
            <family val="2"/>
          </rPr>
          <t xml:space="preserve">Enter the value from the Fall load Report to generate a total for the year.  If this is a fall load sheet you can ignore this section.  Thanks Laura for the good idea.
</t>
        </r>
      </text>
    </comment>
  </commentList>
</comments>
</file>

<file path=xl/comments41.xml><?xml version="1.0" encoding="utf-8"?>
<comments xmlns="http://schemas.openxmlformats.org/spreadsheetml/2006/main">
  <authors>
    <author>dmyton</author>
    <author>Directions:</author>
    <author>Comments:</author>
    <author>david myton</author>
  </authors>
  <commentList>
    <comment ref="C2" authorId="0" shapeId="0">
      <text>
        <r>
          <rPr>
            <b/>
            <sz val="8"/>
            <color indexed="81"/>
            <rFont val="Tahoma"/>
            <family val="2"/>
          </rPr>
          <t>info:</t>
        </r>
        <r>
          <rPr>
            <sz val="8"/>
            <color indexed="81"/>
            <rFont val="Tahoma"/>
            <family val="2"/>
          </rPr>
          <t xml:space="preserve">
enter the faculty or adjunct name  in Cell C2 - Some find it helpful to Rename the TAB to match the faculty/adjunct name as well.
Since the SUMMARY sheet draws the name from Cell C2, it is necessary to type the name into C2 - it will run across the others columns as needed</t>
        </r>
      </text>
    </comment>
    <comment ref="C3" authorId="0" shapeId="0">
      <text>
        <r>
          <rPr>
            <b/>
            <sz val="8"/>
            <color indexed="81"/>
            <rFont val="Tahoma"/>
            <family val="2"/>
          </rPr>
          <t>info:</t>
        </r>
        <r>
          <rPr>
            <sz val="8"/>
            <color indexed="81"/>
            <rFont val="Tahoma"/>
            <family val="2"/>
          </rPr>
          <t xml:space="preserve">
Enter the college name starting in box C3</t>
        </r>
      </text>
    </comment>
    <comment ref="C4" authorId="0" shapeId="0">
      <text>
        <r>
          <rPr>
            <b/>
            <sz val="8"/>
            <color indexed="81"/>
            <rFont val="Tahoma"/>
            <family val="2"/>
          </rPr>
          <t>info:</t>
        </r>
        <r>
          <rPr>
            <sz val="8"/>
            <color indexed="81"/>
            <rFont val="Tahoma"/>
            <family val="2"/>
          </rPr>
          <t xml:space="preserve">
Enter the department starting in box C4
</t>
        </r>
      </text>
    </comment>
    <comment ref="C5" authorId="0" shapeId="0">
      <text>
        <r>
          <rPr>
            <b/>
            <sz val="8"/>
            <color indexed="81"/>
            <rFont val="Tahoma"/>
            <family val="2"/>
          </rPr>
          <t>info:</t>
        </r>
        <r>
          <rPr>
            <sz val="8"/>
            <color indexed="81"/>
            <rFont val="Tahoma"/>
            <family val="2"/>
          </rPr>
          <t xml:space="preserve">
Enter the Semester starting in box C5
</t>
        </r>
      </text>
    </comment>
    <comment ref="C6" authorId="0" shapeId="0">
      <text>
        <r>
          <rPr>
            <b/>
            <sz val="8"/>
            <color indexed="81"/>
            <rFont val="Tahoma"/>
            <family val="2"/>
          </rPr>
          <t>info:</t>
        </r>
        <r>
          <rPr>
            <sz val="8"/>
            <color indexed="81"/>
            <rFont val="Tahoma"/>
            <family val="2"/>
          </rPr>
          <t xml:space="preserve">
Cell C6
Enter "Faculty" for faculty 
Enter "Adjunct" for adjuncts
Enter "Dean" for dean-type administrators 
Since the SUMMARY sheet draws the status indicator from this field it is important that it be typed as indicated
</t>
        </r>
      </text>
    </comment>
    <comment ref="C8" authorId="1" shapeId="0">
      <text>
        <r>
          <rPr>
            <sz val="8"/>
            <color indexed="81"/>
            <rFont val="Tahoma"/>
            <family val="2"/>
          </rPr>
          <t>Directions::
Enter EITHER in the columns for Classes OR for the Columns J-K-L labeled Intern/Practicum but NOT BOTH
The entries for 'classes' must match the catalog entry listing hours for lecture and lab.  Enter the values as listed in the catalog or most recent approved curriculum change documents.
Note: Deans have requested that Lecture and Labs be listed as separate line items.  Example: Line 3 (BIOL 107) should be listed as two separate line items if the instructor is infact teaching both lecture and a lab section.  This should match how these courses are listed in banner.</t>
        </r>
      </text>
    </comment>
    <comment ref="L8" authorId="1" shapeId="0">
      <text>
        <r>
          <rPr>
            <b/>
            <sz val="8"/>
            <color indexed="81"/>
            <rFont val="Tahoma"/>
            <family val="2"/>
          </rPr>
          <t>Directions::</t>
        </r>
        <r>
          <rPr>
            <sz val="8"/>
            <color indexed="81"/>
            <rFont val="Tahoma"/>
            <family val="2"/>
          </rPr>
          <t xml:space="preserve">
Enter</t>
        </r>
        <r>
          <rPr>
            <sz val="8"/>
            <color indexed="10"/>
            <rFont val="Tahoma"/>
            <family val="2"/>
          </rPr>
          <t xml:space="preserve"> EITHER </t>
        </r>
        <r>
          <rPr>
            <sz val="8"/>
            <color indexed="81"/>
            <rFont val="Tahoma"/>
            <family val="2"/>
          </rPr>
          <t xml:space="preserve">in the columns for Classes OR for the Columns labeled Intern/Practicum. 
</t>
        </r>
        <r>
          <rPr>
            <sz val="8"/>
            <color indexed="10"/>
            <rFont val="Tahoma"/>
            <family val="2"/>
          </rPr>
          <t>NOT BOTH
Preparation/Placement time, evaluation time, and class time will be determined for the course, not for the instructor assigned the course.  The immediate supervisor will consult with faculty members qualified to teach each course to determine the time factors for the course.</t>
        </r>
      </text>
    </comment>
    <comment ref="A9" authorId="0" shapeId="0">
      <text>
        <r>
          <rPr>
            <sz val="8"/>
            <color indexed="81"/>
            <rFont val="Tahoma"/>
            <family val="2"/>
          </rPr>
          <t>Directions:
Enter teaching and release assignments that are contract-driven.  Note: Deans have requested that Lectures and separate sections of lectures as well as labs be listed separately (see sample).  This will mimic the way courses are entered into Banner and Anchor Access and will assist in tracking which professors are teaching courses more effectively.
Entering the catalog text 
e.g. BIOL131 (3,3) 4
helps with confirming the entries for columns B-C-D when reviewing the report
Enter   No calculations are performed on the cells in this column.</t>
        </r>
      </text>
    </comment>
    <comment ref="B9" authorId="2" shapeId="0">
      <text>
        <r>
          <rPr>
            <b/>
            <sz val="8"/>
            <color indexed="81"/>
            <rFont val="Tahoma"/>
            <family val="2"/>
          </rPr>
          <t>Comments::
Section 11.3.1 Lecture Hrs</t>
        </r>
        <r>
          <rPr>
            <b/>
            <sz val="8"/>
            <color indexed="10"/>
            <rFont val="Tahoma"/>
            <family val="2"/>
          </rPr>
          <t xml:space="preserve"> - enter values from the catalog description</t>
        </r>
        <r>
          <rPr>
            <sz val="8"/>
            <color indexed="81"/>
            <rFont val="Tahoma"/>
            <family val="2"/>
          </rPr>
          <t xml:space="preserve">  or other contract driven assignments (lab coordinator, Athletic Trainer, ect)
</t>
        </r>
        <r>
          <rPr>
            <b/>
            <sz val="8"/>
            <color indexed="81"/>
            <rFont val="Tahoma"/>
            <family val="2"/>
          </rPr>
          <t>Enter values for this column only if the entry is a lecture course or contract driven assignment</t>
        </r>
        <r>
          <rPr>
            <sz val="8"/>
            <color indexed="81"/>
            <rFont val="Tahoma"/>
            <family val="2"/>
          </rPr>
          <t xml:space="preserve">
Lectures and labs may be entered separately or together - see SAMPLE for examples of this
CH116 Gen Chem II (3,3) 4 
- this course has 3 lecture hours per week during the entire semester.  Enter 3 in this example if the instructor is only teaching the lecture, enter 4 if they are teaching the lecture and its ONLY lab and where the enrollments in each are identical.   Enter the lecture and lab sections </t>
        </r>
        <r>
          <rPr>
            <b/>
            <sz val="8"/>
            <color indexed="81"/>
            <rFont val="Tahoma"/>
            <family val="2"/>
          </rPr>
          <t>separately</t>
        </r>
        <r>
          <rPr>
            <sz val="8"/>
            <color indexed="81"/>
            <rFont val="Tahoma"/>
            <family val="2"/>
          </rPr>
          <t xml:space="preserve"> when more than one lab section are assigned since their enrollments may differ by section.
Load cannot be prorated based on the definition from 11.3.1, and maximum loads are capped at 18 contract hours per semester and 32 contract hours for the academic year based on 11.3.2 
Summer load limits are capped at 1.34 credits per week of instruction in 7.4.2 (e.g. a 4-credit course must be distributed across at least a 3-week instructional period to fall below the cap 4/3=1.333)
</t>
        </r>
      </text>
    </comment>
    <comment ref="C9" authorId="2" shapeId="0">
      <text>
        <r>
          <rPr>
            <b/>
            <sz val="8"/>
            <color indexed="81"/>
            <rFont val="Tahoma"/>
            <family val="2"/>
          </rPr>
          <t xml:space="preserve">Comments::
Lab hrs - </t>
        </r>
        <r>
          <rPr>
            <b/>
            <sz val="8"/>
            <color indexed="10"/>
            <rFont val="Tahoma"/>
            <family val="2"/>
          </rPr>
          <t>enter values based on catalog description for the number of hours in lab per week</t>
        </r>
        <r>
          <rPr>
            <sz val="8"/>
            <color indexed="81"/>
            <rFont val="Tahoma"/>
            <family val="2"/>
          </rPr>
          <t xml:space="preserve"> 
CH116 Gen Chem II (3,3) 4 - this course meets in lab for  3 lab.  </t>
        </r>
        <r>
          <rPr>
            <sz val="8"/>
            <color indexed="12"/>
            <rFont val="Tahoma"/>
            <family val="2"/>
          </rPr>
          <t>The 2/3 conversion is handled late</t>
        </r>
        <r>
          <rPr>
            <sz val="8"/>
            <color indexed="81"/>
            <rFont val="Tahoma"/>
            <family val="2"/>
          </rPr>
          <t xml:space="preserve">r - enter catalog/curriculum-approved number of lab hours each week.  Enter 3 in this example. 
</t>
        </r>
        <r>
          <rPr>
            <b/>
            <sz val="8"/>
            <color indexed="81"/>
            <rFont val="Tahoma"/>
            <family val="2"/>
          </rPr>
          <t>Enter in this column only if the entry is a laboratory course</t>
        </r>
        <r>
          <rPr>
            <sz val="8"/>
            <color indexed="81"/>
            <rFont val="Tahoma"/>
            <family val="2"/>
          </rPr>
          <t xml:space="preserve">
</t>
        </r>
        <r>
          <rPr>
            <b/>
            <sz val="8"/>
            <color indexed="12"/>
            <rFont val="Tahoma"/>
            <family val="2"/>
          </rPr>
          <t>Section 11.3.1</t>
        </r>
        <r>
          <rPr>
            <b/>
            <sz val="8"/>
            <color indexed="81"/>
            <rFont val="Tahoma"/>
            <family val="2"/>
          </rPr>
          <t xml:space="preserve">
</t>
        </r>
        <r>
          <rPr>
            <sz val="8"/>
            <color indexed="81"/>
            <rFont val="Tahoma"/>
            <family val="2"/>
          </rPr>
          <t>Note: 3 hrs in lab = 2 faculty contract hours and 2 hrs in lab = 1.33 faculty contract hours.  This scaling factor is used in calculating the Facutly contract hours.  
Note that in either case the lab counts 1 hour for student credit hour productionsince the catalog indicated this is a 4 credit course, and three of the credits are in lecture.  Thus there is one SCH generated per student per lab in this case.</t>
        </r>
      </text>
    </comment>
    <comment ref="D9" authorId="2" shapeId="0">
      <text>
        <r>
          <rPr>
            <b/>
            <sz val="8"/>
            <color indexed="81"/>
            <rFont val="Tahoma"/>
            <family val="2"/>
          </rPr>
          <t xml:space="preserve">Comments::
Credit Hours - </t>
        </r>
        <r>
          <rPr>
            <sz val="8"/>
            <color indexed="81"/>
            <rFont val="Tahoma"/>
            <family val="2"/>
          </rPr>
          <t xml:space="preserve">  This is the number of credit hours the student registers for based on the catalog description.  This number is used to calculate SCH.   For independent study, internships and practicum: the number of credits is still the number of credits the student registers in, irrespective of the faculty load.    Do not make an entry for contract defined tasks like Lab coordinator and athletic training since they do not contribute to student SCH
For example  CH116 Gen Chem II (3,3) 4 - the student enrolls in a 4 credit class - 3 credits from lecture 1 credit from lab.  ENTER 3 for a lecture  OR 1 for a lab based on this example.
</t>
        </r>
        <r>
          <rPr>
            <b/>
            <sz val="8"/>
            <color indexed="81"/>
            <rFont val="Tahoma"/>
            <family val="2"/>
          </rPr>
          <t xml:space="preserve">If the lecture and a single section of lab are listed together the credits may be combined and the SCH column could indicate 4.  </t>
        </r>
        <r>
          <rPr>
            <sz val="8"/>
            <color indexed="81"/>
            <rFont val="Tahoma"/>
            <family val="2"/>
          </rPr>
          <t xml:space="preserve">For a practicum/internship enter the number of credits the student will recieve/register for to take the course.
</t>
        </r>
      </text>
    </comment>
    <comment ref="E9" authorId="0" shapeId="0">
      <text>
        <r>
          <rPr>
            <b/>
            <sz val="8"/>
            <color indexed="81"/>
            <rFont val="Tahoma"/>
            <family val="2"/>
          </rPr>
          <t>Comment:</t>
        </r>
        <r>
          <rPr>
            <sz val="8"/>
            <color indexed="81"/>
            <rFont val="Tahoma"/>
            <family val="2"/>
          </rPr>
          <t xml:space="preserve">
Use the official enrollment for the semester set at the add/drop deadline</t>
        </r>
      </text>
    </comment>
    <comment ref="F9" authorId="2" shapeId="0">
      <text>
        <r>
          <rPr>
            <sz val="8"/>
            <color indexed="81"/>
            <rFont val="Tahoma"/>
            <family val="2"/>
          </rPr>
          <t>Comments: 
Preps - 
Enter as per Section 11.3.7 and 11.3.10.1.  Each full lecture course counts as 1 prep,  0.5 prep is credited for each separate lab title.   Internships/Practicum are 0.5 prep per course (multiple sections for variable credit do not generate additional preps).  Each separate recreation activity course should be counted as 0.33 preps.
If a faculty teaches 2 sections of BL109 lab they have 0.5 prep.  If they teach two BL109 labs and one BL110 lab they earn 0.5 prep for each course, 1.0 prep total from these labs.
NOTE: for team-taught courses/labs adjust the # of preps similarly (for example if a 50:50 team taught course each faculty recieves 0.5 prep).  There should be no proration of preps for other reasons.</t>
        </r>
        <r>
          <rPr>
            <b/>
            <sz val="8"/>
            <color indexed="81"/>
            <rFont val="Tahoma"/>
            <family val="2"/>
          </rPr>
          <t xml:space="preserve">
</t>
        </r>
        <r>
          <rPr>
            <sz val="8"/>
            <color indexed="81"/>
            <rFont val="Tahoma"/>
            <family val="2"/>
          </rPr>
          <t xml:space="preserve">
</t>
        </r>
      </text>
    </comment>
    <comment ref="G9" authorId="2" shapeId="0">
      <text>
        <r>
          <rPr>
            <b/>
            <sz val="8"/>
            <color indexed="81"/>
            <rFont val="Tahoma"/>
            <family val="2"/>
          </rPr>
          <t xml:space="preserve">Comments::
</t>
        </r>
        <r>
          <rPr>
            <b/>
            <sz val="8"/>
            <color indexed="12"/>
            <rFont val="Tahoma"/>
            <family val="2"/>
          </rPr>
          <t>Default value 1.0 for undergraduate courses.</t>
        </r>
        <r>
          <rPr>
            <b/>
            <sz val="8"/>
            <color indexed="81"/>
            <rFont val="Tahoma"/>
            <family val="2"/>
          </rPr>
          <t xml:space="preserve">
</t>
        </r>
        <r>
          <rPr>
            <sz val="8"/>
            <color indexed="81"/>
            <rFont val="Tahoma"/>
            <family val="2"/>
          </rPr>
          <t xml:space="preserve">Graduate course multiplier is </t>
        </r>
        <r>
          <rPr>
            <b/>
            <sz val="8"/>
            <color indexed="10"/>
            <rFont val="Tahoma"/>
            <family val="2"/>
          </rPr>
          <t>1.333</t>
        </r>
        <r>
          <rPr>
            <sz val="8"/>
            <color indexed="81"/>
            <rFont val="Tahoma"/>
            <family val="2"/>
          </rPr>
          <t xml:space="preserve"> if a course is contains graduate students taught at the 500, 600 or higher level.  Enter </t>
        </r>
        <r>
          <rPr>
            <b/>
            <sz val="8"/>
            <color indexed="10"/>
            <rFont val="Tahoma"/>
            <family val="2"/>
          </rPr>
          <t>1.333</t>
        </r>
        <r>
          <rPr>
            <sz val="8"/>
            <color indexed="81"/>
            <rFont val="Tahoma"/>
            <family val="2"/>
          </rPr>
          <t xml:space="preserve"> in these cases.  Note the full 3 decimal places may not show in the display but the calculation will be correct
</t>
        </r>
        <r>
          <rPr>
            <sz val="8"/>
            <color indexed="12"/>
            <rFont val="Tahoma"/>
            <family val="2"/>
          </rPr>
          <t>See Section 11.3.1  of the Faculty Agreement</t>
        </r>
      </text>
    </comment>
    <comment ref="H9" authorId="2" shapeId="0">
      <text>
        <r>
          <rPr>
            <b/>
            <sz val="8"/>
            <color indexed="81"/>
            <rFont val="Tahoma"/>
            <family val="2"/>
          </rPr>
          <t xml:space="preserve">Comments:
Team-Taught factor: </t>
        </r>
        <r>
          <rPr>
            <sz val="8"/>
            <color indexed="81"/>
            <rFont val="Tahoma"/>
            <family val="2"/>
          </rPr>
          <t xml:space="preserve">- 
</t>
        </r>
        <r>
          <rPr>
            <sz val="8"/>
            <color indexed="12"/>
            <rFont val="Tahoma"/>
            <family val="2"/>
          </rPr>
          <t xml:space="preserve">DEFAULT VALUE 1.00
For accuracy please enter decimal numbers as the proper fraction.  For example enter the formula =1/3 rather than .33 for a one-third load.  This will reduce round-off errors.
PLEASE note in team teaching the other team members - use the extra space in column A after the classes are listed to make annotations </t>
        </r>
        <r>
          <rPr>
            <sz val="8"/>
            <color indexed="81"/>
            <rFont val="Tahoma"/>
            <family val="2"/>
          </rPr>
          <t xml:space="preserve">
</t>
        </r>
        <r>
          <rPr>
            <b/>
            <sz val="8"/>
            <color indexed="81"/>
            <rFont val="Tahoma"/>
            <family val="2"/>
          </rPr>
          <t xml:space="preserve">Section 11.8 </t>
        </r>
        <r>
          <rPr>
            <sz val="8"/>
            <color indexed="81"/>
            <rFont val="Tahoma"/>
            <family val="2"/>
          </rPr>
          <t xml:space="preserve">
Enter a decimal fraction from 0 to 1.000 based on percentage of course taught by this instructor.   For example a team-taught course with two faculty contributing equally enter 0.50, if this instructor teaches 1/3 of the class enter 0.333333333333333, or more simply =1/3.
Student credit hours (SCH) will be adjusted by this factor as well so that both faculty are attributed with a proportion of the total SCH
</t>
        </r>
        <r>
          <rPr>
            <b/>
            <sz val="8"/>
            <color indexed="81"/>
            <rFont val="Tahoma"/>
            <family val="2"/>
          </rPr>
          <t xml:space="preserve">
Confirm that the sum total of the team-taught factors for all instructors for the course adds to 1.00000</t>
        </r>
      </text>
    </comment>
    <comment ref="I9" authorId="2" shapeId="0">
      <text>
        <r>
          <rPr>
            <b/>
            <sz val="8"/>
            <color indexed="81"/>
            <rFont val="Tahoma"/>
            <family val="2"/>
          </rPr>
          <t xml:space="preserve">Comments:  
"Applies to independent study courses only as defined in the university catalog description" See Section 11.9
</t>
        </r>
        <r>
          <rPr>
            <b/>
            <sz val="8"/>
            <color indexed="12"/>
            <rFont val="Tahoma"/>
            <family val="2"/>
          </rPr>
          <t>Default value = 1</t>
        </r>
        <r>
          <rPr>
            <b/>
            <sz val="8"/>
            <color indexed="81"/>
            <rFont val="Tahoma"/>
            <family val="2"/>
          </rPr>
          <t xml:space="preserve">
Pro-rated factor: </t>
        </r>
        <r>
          <rPr>
            <sz val="8"/>
            <color indexed="81"/>
            <rFont val="Tahoma"/>
            <family val="2"/>
          </rPr>
          <t xml:space="preserve">- enter a decimal from 0 to 1.000 based on  enrollment less than 10.  A course with 3 students may be prorated as 3/10 or 0.300.
This column applies only to courses defined as independent study, research seminars, and directed topics classes typically numbered 290, 390 490. Confirm each course by the catalog entry.
SCH are not reduced based on this formula
</t>
        </r>
        <r>
          <rPr>
            <b/>
            <sz val="8"/>
            <color indexed="81"/>
            <rFont val="Tahoma"/>
            <family val="2"/>
          </rPr>
          <t xml:space="preserve">
</t>
        </r>
      </text>
    </comment>
    <comment ref="J9" authorId="2" shapeId="0">
      <text>
        <r>
          <rPr>
            <b/>
            <sz val="8"/>
            <color indexed="81"/>
            <rFont val="Tahoma"/>
            <family val="2"/>
          </rPr>
          <t xml:space="preserve">Comments::
Section 11.3.10.1
</t>
        </r>
        <r>
          <rPr>
            <sz val="8"/>
            <color indexed="81"/>
            <rFont val="Tahoma"/>
            <family val="2"/>
          </rPr>
          <t>The number of hours per student needed for the faculty member to prepare for the internship.  Enter the number of hours directly.
Based on a negotiated time between faculty teaching the course and the Dean.  Keep documentation with load reports.</t>
        </r>
      </text>
    </comment>
    <comment ref="K9" authorId="2" shapeId="0">
      <text>
        <r>
          <rPr>
            <b/>
            <sz val="8"/>
            <color indexed="81"/>
            <rFont val="Tahoma"/>
            <family val="2"/>
          </rPr>
          <t xml:space="preserve">Comments::
Section 11.3.10.1
</t>
        </r>
        <r>
          <rPr>
            <sz val="8"/>
            <color indexed="81"/>
            <rFont val="Tahoma"/>
            <family val="2"/>
          </rPr>
          <t>Hours of direct instruction associated with the internship/practicum.  Enter number of hours directly from agreement between faculty and dean.</t>
        </r>
      </text>
    </comment>
    <comment ref="L9" authorId="2" shapeId="0">
      <text>
        <r>
          <rPr>
            <b/>
            <sz val="8"/>
            <color indexed="81"/>
            <rFont val="Tahoma"/>
            <family val="2"/>
          </rPr>
          <t xml:space="preserve">Comments::
Section 11.3.10.1
</t>
        </r>
        <r>
          <rPr>
            <sz val="8"/>
            <color indexed="81"/>
            <rFont val="Tahoma"/>
            <family val="2"/>
          </rPr>
          <t>The number of hours needed by the faculty to evaluate the work of EACH student.  Enter the hours directly from the agreement between the faculty and the dean.</t>
        </r>
      </text>
    </comment>
    <comment ref="M9" authorId="2" shapeId="0">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Section 11.7.1 and 11.7.3</t>
        </r>
        <r>
          <rPr>
            <sz val="8"/>
            <color indexed="81"/>
            <rFont val="Tahoma"/>
            <family val="2"/>
          </rPr>
          <t xml:space="preserve">
</t>
        </r>
      </text>
    </comment>
    <comment ref="N9" authorId="2" shapeId="0">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 xml:space="preserve">Section 11.7.1 and 11.7.4
</t>
        </r>
        <r>
          <rPr>
            <sz val="8"/>
            <color indexed="81"/>
            <rFont val="Tahoma"/>
            <family val="2"/>
          </rPr>
          <t xml:space="preserve">
</t>
        </r>
      </text>
    </comment>
    <comment ref="O9" authorId="2" shapeId="0">
      <text>
        <r>
          <rPr>
            <b/>
            <sz val="8"/>
            <color indexed="81"/>
            <rFont val="Tahoma"/>
            <family val="2"/>
          </rPr>
          <t>Comments::
Calculated -</t>
        </r>
        <r>
          <rPr>
            <b/>
            <sz val="8"/>
            <color indexed="10"/>
            <rFont val="Tahoma"/>
            <family val="2"/>
          </rPr>
          <t xml:space="preserve"> DO NOT EDIT FORMULA</t>
        </r>
      </text>
    </comment>
    <comment ref="P9" authorId="2" shapeId="0">
      <text>
        <r>
          <rPr>
            <b/>
            <sz val="8"/>
            <color indexed="81"/>
            <rFont val="Tahoma"/>
            <family val="2"/>
          </rPr>
          <t>Grey Fields are Calculated  -</t>
        </r>
        <r>
          <rPr>
            <b/>
            <sz val="8"/>
            <color indexed="10"/>
            <rFont val="Tahoma"/>
            <family val="2"/>
          </rPr>
          <t xml:space="preserve"> DO NOT EDIT FORMULA</t>
        </r>
        <r>
          <rPr>
            <b/>
            <sz val="8"/>
            <color indexed="81"/>
            <rFont val="Tahoma"/>
            <family val="2"/>
          </rPr>
          <t xml:space="preserve">
</t>
        </r>
      </text>
    </comment>
    <comment ref="Q9" authorId="3" shapeId="0">
      <text>
        <r>
          <rPr>
            <b/>
            <sz val="8"/>
            <color indexed="81"/>
            <rFont val="Tahoma"/>
            <family val="2"/>
          </rPr>
          <t xml:space="preserve">Comment:
COMPENSATED FACULTY CONTRACT HOURS </t>
        </r>
        <r>
          <rPr>
            <sz val="8"/>
            <color indexed="81"/>
            <rFont val="Tahoma"/>
            <family val="2"/>
          </rPr>
          <t xml:space="preserve">Column “Q” is generally equal to Faculty Contract Hours in Column "O".  Column “O” will be less than “Q” when the instructor has waived compensation for the  assignment or for assignments which are compensated through a stipend.  Enter the compensated portion of the load for each course or assignment in “Q”.  If full compensation is waived, or the assignment was compensated through a stipend, enter zero (0).  Attach a signed Load Report and Compensation Agreement Form.
BASE your calculation of any OVERLOAD PAY on the final column "Comp. Faculty Hours".
In Summer Session courses Faculty may wish to waive full compensation (i.e. to teach a course on a prorated basis up to the maximum allowed summer contract hour load).  However the load generated from the courses cannot be prorated (see Section 11.3.1), only the compensation.  At the time of this memo (Jan 2012) summer courses were prorated for compensation on the basis of 7 students.  
For example, a 3 credit course with only two students would be listed normally for all columns except Q.  Column Q would show 3 compensated hours if 7 or more students are enrolled, or IF THE FACULTY AGREED TO PRORATE, then column Q would be 3*2/7 or two-sevenths of the three credits.  IF ALL COMPENSATION was waived, enter zero (0).
</t>
        </r>
      </text>
    </comment>
    <comment ref="Q10" authorId="3" shapeId="0">
      <text>
        <r>
          <rPr>
            <b/>
            <sz val="8"/>
            <color indexed="81"/>
            <rFont val="Tahoma"/>
            <family val="2"/>
          </rPr>
          <t xml:space="preserve">Comment:  </t>
        </r>
        <r>
          <rPr>
            <sz val="8"/>
            <color indexed="81"/>
            <rFont val="Tahoma"/>
            <family val="2"/>
          </rPr>
          <t>Since compensation is generally not waived the default formula sets column Q equal to colum O.  Cell Q10 would be "=O10"  OVERWRITE the contents of this cell as indicated on the signed Load Report and Compensation Agreemnt</t>
        </r>
        <r>
          <rPr>
            <sz val="8"/>
            <color indexed="81"/>
            <rFont val="Tahoma"/>
            <family val="2"/>
          </rPr>
          <t xml:space="preserve">
</t>
        </r>
      </text>
    </comment>
    <comment ref="A29" authorId="2" shapeId="0">
      <text>
        <r>
          <rPr>
            <b/>
            <sz val="8"/>
            <color indexed="81"/>
            <rFont val="Tahoma"/>
            <family val="2"/>
          </rPr>
          <t>Comments::
Subtotals calculate automatically, do not edit formulas</t>
        </r>
      </text>
    </comment>
    <comment ref="A31" authorId="2" shapeId="0">
      <text>
        <r>
          <rPr>
            <b/>
            <sz val="8"/>
            <color indexed="81"/>
            <rFont val="Tahoma"/>
            <family val="2"/>
          </rPr>
          <t xml:space="preserve">Comments: Release Time Appointments -
</t>
        </r>
        <r>
          <rPr>
            <sz val="8"/>
            <color indexed="81"/>
            <rFont val="Tahoma"/>
            <family val="2"/>
          </rPr>
          <t xml:space="preserve">List school chairs, activities that generate stipends, discretionary or grant based release time (those not defined by the contract).  
Attach the Faculty Workload Adjustment for Special Assignment form and/or the Load Report and Compensation Agreement as necessary
Activities that are compensated through a direct stipend are STILL converted to load for the purpose of Column "O", but must be entered with a "0" (zero) in Column "Q" </t>
        </r>
      </text>
    </comment>
    <comment ref="O32" authorId="0" shapeId="0">
      <text>
        <r>
          <rPr>
            <b/>
            <sz val="9"/>
            <color indexed="81"/>
            <rFont val="Tahoma"/>
            <family val="2"/>
          </rPr>
          <t xml:space="preserve">Comment: </t>
        </r>
        <r>
          <rPr>
            <sz val="9"/>
            <color indexed="81"/>
            <rFont val="Tahoma"/>
            <family val="2"/>
          </rPr>
          <t xml:space="preserve"> Enter the contract hour load generated, granted, or attributed to this apppoinment</t>
        </r>
        <r>
          <rPr>
            <sz val="9"/>
            <color indexed="81"/>
            <rFont val="Tahoma"/>
            <family val="2"/>
          </rPr>
          <t xml:space="preserve">
</t>
        </r>
      </text>
    </comment>
    <comment ref="Q32" authorId="0" shapeId="0">
      <text>
        <r>
          <rPr>
            <sz val="9"/>
            <color indexed="81"/>
            <rFont val="Tahoma"/>
            <family val="2"/>
          </rPr>
          <t>For 2012-2013, school chairs will receive both a "release time assignment"  and an "extra compensation assignment (stipend)".  Both assignments are entered on the Faculty Workload Adjustment form, and on the Faculty Load Report and the description of duties should be attached.
The Contract Hours for the Release Time Assignment (SCHOOL CHAIR) = 3 hours.  Enter this on the load report in the section for "Release Time appointments", and enter the assignment as "School Chair"   In the column for "Faculty Contract Hours" enter 3.  In the column for "Compensated Faculty Hours" also enter 3.  
The Contract Hours for the Extra Compensation Assignment (CHAIR STIPEND) = 3 hours.  Enter this on the load report in the section for "Release Time Assignments", and enter the assignment as "Chair Stipend"  In the column for "Faculty Contract Hours" enter 3.  In the column for "Compensated Faculty Hours" enter ZERO (you must delete the existing value and enter 0)  Note: This assignment is compensated by the stipend, not included with the normal load and/or overload.  BASE your calculation of any OVERLOAD PAY on the final column "Comp. Faculty Hours".
Based on 2012-2013 rates, the stipend amount would be entered on the Workload Adjustment Form as  "$872 per hour. Total compensation will be $2,616.00."
This amount can be payed to the faculty member using a standard payroll authorization.</t>
        </r>
      </text>
    </comment>
    <comment ref="O38" authorId="2" shapeId="0">
      <text>
        <r>
          <rPr>
            <b/>
            <sz val="8"/>
            <color indexed="81"/>
            <rFont val="Tahoma"/>
            <family val="2"/>
          </rPr>
          <t xml:space="preserve">Comments:
THIS NUMBER WILL BE TRANSFERED TO THE SEMESTER SUMMARY SHEET 
</t>
        </r>
      </text>
    </comment>
    <comment ref="P38" authorId="2" shapeId="0">
      <text>
        <r>
          <rPr>
            <b/>
            <sz val="8"/>
            <color indexed="81"/>
            <rFont val="Tahoma"/>
            <family val="2"/>
          </rPr>
          <t>Comments::
Transferred to the semester summary sheet</t>
        </r>
      </text>
    </comment>
    <comment ref="O41" authorId="0" shapeId="0">
      <text>
        <r>
          <rPr>
            <b/>
            <sz val="9"/>
            <color indexed="81"/>
            <rFont val="Tahoma"/>
            <family val="2"/>
          </rPr>
          <t xml:space="preserve">Comments: </t>
        </r>
        <r>
          <rPr>
            <sz val="9"/>
            <color indexed="81"/>
            <rFont val="Tahoma"/>
            <family val="2"/>
          </rPr>
          <t xml:space="preserve">Enter the value from the Fall load Report to generate a total for the year.  If this is a fall load sheet you can ignore this section.  Thanks Laura for the good idea.
</t>
        </r>
      </text>
    </comment>
  </commentList>
</comments>
</file>

<file path=xl/comments42.xml><?xml version="1.0" encoding="utf-8"?>
<comments xmlns="http://schemas.openxmlformats.org/spreadsheetml/2006/main">
  <authors>
    <author>dmyton</author>
    <author>Directions:</author>
    <author>Comments:</author>
    <author>david myton</author>
  </authors>
  <commentList>
    <comment ref="C2" authorId="0" shapeId="0">
      <text>
        <r>
          <rPr>
            <b/>
            <sz val="8"/>
            <color indexed="81"/>
            <rFont val="Tahoma"/>
            <family val="2"/>
          </rPr>
          <t>info:</t>
        </r>
        <r>
          <rPr>
            <sz val="8"/>
            <color indexed="81"/>
            <rFont val="Tahoma"/>
            <family val="2"/>
          </rPr>
          <t xml:space="preserve">
enter the faculty or adjunct name  in Cell C2 - Some find it helpful to Rename the TAB to match the faculty/adjunct name as well.
Since the SUMMARY sheet draws the name from Cell C2, it is necessary to type the name into C2 - it will run across the others columns as needed</t>
        </r>
      </text>
    </comment>
    <comment ref="C3" authorId="0" shapeId="0">
      <text>
        <r>
          <rPr>
            <b/>
            <sz val="8"/>
            <color indexed="81"/>
            <rFont val="Tahoma"/>
            <family val="2"/>
          </rPr>
          <t>info:</t>
        </r>
        <r>
          <rPr>
            <sz val="8"/>
            <color indexed="81"/>
            <rFont val="Tahoma"/>
            <family val="2"/>
          </rPr>
          <t xml:space="preserve">
Enter the college name starting in box C3</t>
        </r>
      </text>
    </comment>
    <comment ref="C4" authorId="0" shapeId="0">
      <text>
        <r>
          <rPr>
            <b/>
            <sz val="8"/>
            <color indexed="81"/>
            <rFont val="Tahoma"/>
            <family val="2"/>
          </rPr>
          <t>info:</t>
        </r>
        <r>
          <rPr>
            <sz val="8"/>
            <color indexed="81"/>
            <rFont val="Tahoma"/>
            <family val="2"/>
          </rPr>
          <t xml:space="preserve">
Enter the department starting in box C4
</t>
        </r>
      </text>
    </comment>
    <comment ref="C5" authorId="0" shapeId="0">
      <text>
        <r>
          <rPr>
            <b/>
            <sz val="8"/>
            <color indexed="81"/>
            <rFont val="Tahoma"/>
            <family val="2"/>
          </rPr>
          <t>info:</t>
        </r>
        <r>
          <rPr>
            <sz val="8"/>
            <color indexed="81"/>
            <rFont val="Tahoma"/>
            <family val="2"/>
          </rPr>
          <t xml:space="preserve">
Enter the Semester starting in box C5
</t>
        </r>
      </text>
    </comment>
    <comment ref="C6" authorId="0" shapeId="0">
      <text>
        <r>
          <rPr>
            <b/>
            <sz val="8"/>
            <color indexed="81"/>
            <rFont val="Tahoma"/>
            <family val="2"/>
          </rPr>
          <t>info:</t>
        </r>
        <r>
          <rPr>
            <sz val="8"/>
            <color indexed="81"/>
            <rFont val="Tahoma"/>
            <family val="2"/>
          </rPr>
          <t xml:space="preserve">
Cell C6
Enter "Faculty" for faculty 
Enter "Adjunct" for adjuncts
Enter "Dean" for dean-type administrators 
Since the SUMMARY sheet draws the status indicator from this field it is important that it be typed as indicated
</t>
        </r>
      </text>
    </comment>
    <comment ref="C8" authorId="1" shapeId="0">
      <text>
        <r>
          <rPr>
            <sz val="8"/>
            <color indexed="81"/>
            <rFont val="Tahoma"/>
            <family val="2"/>
          </rPr>
          <t>Directions::
Enter EITHER in the columns for Classes OR for the Columns J-K-L labeled Intern/Practicum but NOT BOTH
The entries for 'classes' must match the catalog entry listing hours for lecture and lab.  Enter the values as listed in the catalog or most recent approved curriculum change documents.
Note: Deans have requested that Lecture and Labs be listed as separate line items.  Example: Line 3 (BIOL 107) should be listed as two separate line items if the instructor is infact teaching both lecture and a lab section.  This should match how these courses are listed in banner.</t>
        </r>
      </text>
    </comment>
    <comment ref="L8" authorId="1" shapeId="0">
      <text>
        <r>
          <rPr>
            <b/>
            <sz val="8"/>
            <color indexed="81"/>
            <rFont val="Tahoma"/>
            <family val="2"/>
          </rPr>
          <t>Directions::</t>
        </r>
        <r>
          <rPr>
            <sz val="8"/>
            <color indexed="81"/>
            <rFont val="Tahoma"/>
            <family val="2"/>
          </rPr>
          <t xml:space="preserve">
Enter</t>
        </r>
        <r>
          <rPr>
            <sz val="8"/>
            <color indexed="10"/>
            <rFont val="Tahoma"/>
            <family val="2"/>
          </rPr>
          <t xml:space="preserve"> EITHER </t>
        </r>
        <r>
          <rPr>
            <sz val="8"/>
            <color indexed="81"/>
            <rFont val="Tahoma"/>
            <family val="2"/>
          </rPr>
          <t xml:space="preserve">in the columns for Classes OR for the Columns labeled Intern/Practicum. 
</t>
        </r>
        <r>
          <rPr>
            <sz val="8"/>
            <color indexed="10"/>
            <rFont val="Tahoma"/>
            <family val="2"/>
          </rPr>
          <t>NOT BOTH
Preparation/Placement time, evaluation time, and class time will be determined for the course, not for the instructor assigned the course.  The immediate supervisor will consult with faculty members qualified to teach each course to determine the time factors for the course.</t>
        </r>
      </text>
    </comment>
    <comment ref="A9" authorId="0" shapeId="0">
      <text>
        <r>
          <rPr>
            <sz val="8"/>
            <color indexed="81"/>
            <rFont val="Tahoma"/>
            <family val="2"/>
          </rPr>
          <t>Directions:
Enter teaching and release assignments that are contract-driven.  Note: Deans have requested that Lectures and separate sections of lectures as well as labs be listed separately (see sample).  This will mimic the way courses are entered into Banner and Anchor Access and will assist in tracking which professors are teaching courses more effectively.
Entering the catalog text 
e.g. BIOL131 (3,3) 4
helps with confirming the entries for columns B-C-D when reviewing the report
Enter   No calculations are performed on the cells in this column.</t>
        </r>
      </text>
    </comment>
    <comment ref="B9" authorId="2" shapeId="0">
      <text>
        <r>
          <rPr>
            <b/>
            <sz val="8"/>
            <color indexed="81"/>
            <rFont val="Tahoma"/>
            <family val="2"/>
          </rPr>
          <t>Comments::
Section 11.3.1 Lecture Hrs</t>
        </r>
        <r>
          <rPr>
            <b/>
            <sz val="8"/>
            <color indexed="10"/>
            <rFont val="Tahoma"/>
            <family val="2"/>
          </rPr>
          <t xml:space="preserve"> - enter values from the catalog description</t>
        </r>
        <r>
          <rPr>
            <sz val="8"/>
            <color indexed="81"/>
            <rFont val="Tahoma"/>
            <family val="2"/>
          </rPr>
          <t xml:space="preserve">  or other contract driven assignments (lab coordinator, Athletic Trainer, ect)
</t>
        </r>
        <r>
          <rPr>
            <b/>
            <sz val="8"/>
            <color indexed="81"/>
            <rFont val="Tahoma"/>
            <family val="2"/>
          </rPr>
          <t>Enter values for this column only if the entry is a lecture course or contract driven assignment</t>
        </r>
        <r>
          <rPr>
            <sz val="8"/>
            <color indexed="81"/>
            <rFont val="Tahoma"/>
            <family val="2"/>
          </rPr>
          <t xml:space="preserve">
Lectures and labs may be entered separately or together - see SAMPLE for examples of this
CH116 Gen Chem II (3,3) 4 
- this course has 3 lecture hours per week during the entire semester.  Enter 3 in this example if the instructor is only teaching the lecture, enter 4 if they are teaching the lecture and its ONLY lab and where the enrollments in each are identical.   Enter the lecture and lab sections </t>
        </r>
        <r>
          <rPr>
            <b/>
            <sz val="8"/>
            <color indexed="81"/>
            <rFont val="Tahoma"/>
            <family val="2"/>
          </rPr>
          <t>separately</t>
        </r>
        <r>
          <rPr>
            <sz val="8"/>
            <color indexed="81"/>
            <rFont val="Tahoma"/>
            <family val="2"/>
          </rPr>
          <t xml:space="preserve"> when more than one lab section are assigned since their enrollments may differ by section.
Load cannot be prorated based on the definition from 11.3.1, and maximum loads are capped at 18 contract hours per semester and 32 contract hours for the academic year based on 11.3.2 
Summer load limits are capped at 1.34 credits per week of instruction in 7.4.2 (e.g. a 4-credit course must be distributed across at least a 3-week instructional period to fall below the cap 4/3=1.333)
</t>
        </r>
      </text>
    </comment>
    <comment ref="C9" authorId="2" shapeId="0">
      <text>
        <r>
          <rPr>
            <b/>
            <sz val="8"/>
            <color indexed="81"/>
            <rFont val="Tahoma"/>
            <family val="2"/>
          </rPr>
          <t xml:space="preserve">Comments::
Lab hrs - </t>
        </r>
        <r>
          <rPr>
            <b/>
            <sz val="8"/>
            <color indexed="10"/>
            <rFont val="Tahoma"/>
            <family val="2"/>
          </rPr>
          <t>enter values based on catalog description for the number of hours in lab per week</t>
        </r>
        <r>
          <rPr>
            <sz val="8"/>
            <color indexed="81"/>
            <rFont val="Tahoma"/>
            <family val="2"/>
          </rPr>
          <t xml:space="preserve"> 
CH116 Gen Chem II (3,3) 4 - this course meets in lab for  3 lab.  </t>
        </r>
        <r>
          <rPr>
            <sz val="8"/>
            <color indexed="12"/>
            <rFont val="Tahoma"/>
            <family val="2"/>
          </rPr>
          <t>The 2/3 conversion is handled late</t>
        </r>
        <r>
          <rPr>
            <sz val="8"/>
            <color indexed="81"/>
            <rFont val="Tahoma"/>
            <family val="2"/>
          </rPr>
          <t xml:space="preserve">r - enter catalog/curriculum-approved number of lab hours each week.  Enter 3 in this example. 
</t>
        </r>
        <r>
          <rPr>
            <b/>
            <sz val="8"/>
            <color indexed="81"/>
            <rFont val="Tahoma"/>
            <family val="2"/>
          </rPr>
          <t>Enter in this column only if the entry is a laboratory course</t>
        </r>
        <r>
          <rPr>
            <sz val="8"/>
            <color indexed="81"/>
            <rFont val="Tahoma"/>
            <family val="2"/>
          </rPr>
          <t xml:space="preserve">
</t>
        </r>
        <r>
          <rPr>
            <b/>
            <sz val="8"/>
            <color indexed="12"/>
            <rFont val="Tahoma"/>
            <family val="2"/>
          </rPr>
          <t>Section 11.3.1</t>
        </r>
        <r>
          <rPr>
            <b/>
            <sz val="8"/>
            <color indexed="81"/>
            <rFont val="Tahoma"/>
            <family val="2"/>
          </rPr>
          <t xml:space="preserve">
</t>
        </r>
        <r>
          <rPr>
            <sz val="8"/>
            <color indexed="81"/>
            <rFont val="Tahoma"/>
            <family val="2"/>
          </rPr>
          <t>Note: 3 hrs in lab = 2 faculty contract hours and 2 hrs in lab = 1.33 faculty contract hours.  This scaling factor is used in calculating the Facutly contract hours.  
Note that in either case the lab counts 1 hour for student credit hour productionsince the catalog indicated this is a 4 credit course, and three of the credits are in lecture.  Thus there is one SCH generated per student per lab in this case.</t>
        </r>
      </text>
    </comment>
    <comment ref="D9" authorId="2" shapeId="0">
      <text>
        <r>
          <rPr>
            <b/>
            <sz val="8"/>
            <color indexed="81"/>
            <rFont val="Tahoma"/>
            <family val="2"/>
          </rPr>
          <t xml:space="preserve">Comments::
Credit Hours - </t>
        </r>
        <r>
          <rPr>
            <sz val="8"/>
            <color indexed="81"/>
            <rFont val="Tahoma"/>
            <family val="2"/>
          </rPr>
          <t xml:space="preserve">  This is the number of credit hours the student registers for based on the catalog description.  This number is used to calculate SCH.   For independent study, internships and practicum: the number of credits is still the number of credits the student registers in, irrespective of the faculty load.    Do not make an entry for contract defined tasks like Lab coordinator and athletic training since they do not contribute to student SCH
For example  CH116 Gen Chem II (3,3) 4 - the student enrolls in a 4 credit class - 3 credits from lecture 1 credit from lab.  ENTER 3 for a lecture  OR 1 for a lab based on this example.
</t>
        </r>
        <r>
          <rPr>
            <b/>
            <sz val="8"/>
            <color indexed="81"/>
            <rFont val="Tahoma"/>
            <family val="2"/>
          </rPr>
          <t xml:space="preserve">If the lecture and a single section of lab are listed together the credits may be combined and the SCH column could indicate 4.  </t>
        </r>
        <r>
          <rPr>
            <sz val="8"/>
            <color indexed="81"/>
            <rFont val="Tahoma"/>
            <family val="2"/>
          </rPr>
          <t xml:space="preserve">For a practicum/internship enter the number of credits the student will recieve/register for to take the course.
</t>
        </r>
      </text>
    </comment>
    <comment ref="E9" authorId="0" shapeId="0">
      <text>
        <r>
          <rPr>
            <b/>
            <sz val="8"/>
            <color indexed="81"/>
            <rFont val="Tahoma"/>
            <family val="2"/>
          </rPr>
          <t>Comment:</t>
        </r>
        <r>
          <rPr>
            <sz val="8"/>
            <color indexed="81"/>
            <rFont val="Tahoma"/>
            <family val="2"/>
          </rPr>
          <t xml:space="preserve">
Use the official enrollment for the semester set at the add/drop deadline</t>
        </r>
      </text>
    </comment>
    <comment ref="F9" authorId="2" shapeId="0">
      <text>
        <r>
          <rPr>
            <sz val="8"/>
            <color indexed="81"/>
            <rFont val="Tahoma"/>
            <family val="2"/>
          </rPr>
          <t>Comments: 
Preps - 
Enter as per Section 11.3.7 and 11.3.10.1.  Each full lecture course counts as 1 prep,  0.5 prep is credited for each separate lab title.   Internships/Practicum are 0.5 prep per course (multiple sections for variable credit do not generate additional preps).  Each separate recreation activity course should be counted as 0.33 preps.
If a faculty teaches 2 sections of BL109 lab they have 0.5 prep.  If they teach two BL109 labs and one BL110 lab they earn 0.5 prep for each course, 1.0 prep total from these labs.
NOTE: for team-taught courses/labs adjust the # of preps similarly (for example if a 50:50 team taught course each faculty recieves 0.5 prep).  There should be no proration of preps for other reasons.</t>
        </r>
        <r>
          <rPr>
            <b/>
            <sz val="8"/>
            <color indexed="81"/>
            <rFont val="Tahoma"/>
            <family val="2"/>
          </rPr>
          <t xml:space="preserve">
</t>
        </r>
        <r>
          <rPr>
            <sz val="8"/>
            <color indexed="81"/>
            <rFont val="Tahoma"/>
            <family val="2"/>
          </rPr>
          <t xml:space="preserve">
</t>
        </r>
      </text>
    </comment>
    <comment ref="G9" authorId="2" shapeId="0">
      <text>
        <r>
          <rPr>
            <b/>
            <sz val="8"/>
            <color indexed="81"/>
            <rFont val="Tahoma"/>
            <family val="2"/>
          </rPr>
          <t xml:space="preserve">Comments::
</t>
        </r>
        <r>
          <rPr>
            <b/>
            <sz val="8"/>
            <color indexed="12"/>
            <rFont val="Tahoma"/>
            <family val="2"/>
          </rPr>
          <t>Default value 1.0 for undergraduate courses.</t>
        </r>
        <r>
          <rPr>
            <b/>
            <sz val="8"/>
            <color indexed="81"/>
            <rFont val="Tahoma"/>
            <family val="2"/>
          </rPr>
          <t xml:space="preserve">
</t>
        </r>
        <r>
          <rPr>
            <sz val="8"/>
            <color indexed="81"/>
            <rFont val="Tahoma"/>
            <family val="2"/>
          </rPr>
          <t xml:space="preserve">Graduate course multiplier is </t>
        </r>
        <r>
          <rPr>
            <b/>
            <sz val="8"/>
            <color indexed="10"/>
            <rFont val="Tahoma"/>
            <family val="2"/>
          </rPr>
          <t>1.333</t>
        </r>
        <r>
          <rPr>
            <sz val="8"/>
            <color indexed="81"/>
            <rFont val="Tahoma"/>
            <family val="2"/>
          </rPr>
          <t xml:space="preserve"> if a course is contains graduate students taught at the 500, 600 or higher level.  Enter </t>
        </r>
        <r>
          <rPr>
            <b/>
            <sz val="8"/>
            <color indexed="10"/>
            <rFont val="Tahoma"/>
            <family val="2"/>
          </rPr>
          <t>1.333</t>
        </r>
        <r>
          <rPr>
            <sz val="8"/>
            <color indexed="81"/>
            <rFont val="Tahoma"/>
            <family val="2"/>
          </rPr>
          <t xml:space="preserve"> in these cases.  Note the full 3 decimal places may not show in the display but the calculation will be correct
</t>
        </r>
        <r>
          <rPr>
            <sz val="8"/>
            <color indexed="12"/>
            <rFont val="Tahoma"/>
            <family val="2"/>
          </rPr>
          <t>See Section 11.3.1  of the Faculty Agreement</t>
        </r>
      </text>
    </comment>
    <comment ref="H9" authorId="2" shapeId="0">
      <text>
        <r>
          <rPr>
            <b/>
            <sz val="8"/>
            <color indexed="81"/>
            <rFont val="Tahoma"/>
            <family val="2"/>
          </rPr>
          <t xml:space="preserve">Comments:
Team-Taught factor: </t>
        </r>
        <r>
          <rPr>
            <sz val="8"/>
            <color indexed="81"/>
            <rFont val="Tahoma"/>
            <family val="2"/>
          </rPr>
          <t xml:space="preserve">- 
</t>
        </r>
        <r>
          <rPr>
            <sz val="8"/>
            <color indexed="12"/>
            <rFont val="Tahoma"/>
            <family val="2"/>
          </rPr>
          <t xml:space="preserve">DEFAULT VALUE 1.00
For accuracy please enter decimal numbers as the proper fraction.  For example enter the formula =1/3 rather than .33 for a one-third load.  This will reduce round-off errors.
PLEASE note in team teaching the other team members - use the extra space in column A after the classes are listed to make annotations </t>
        </r>
        <r>
          <rPr>
            <sz val="8"/>
            <color indexed="81"/>
            <rFont val="Tahoma"/>
            <family val="2"/>
          </rPr>
          <t xml:space="preserve">
</t>
        </r>
        <r>
          <rPr>
            <b/>
            <sz val="8"/>
            <color indexed="81"/>
            <rFont val="Tahoma"/>
            <family val="2"/>
          </rPr>
          <t xml:space="preserve">Section 11.8 </t>
        </r>
        <r>
          <rPr>
            <sz val="8"/>
            <color indexed="81"/>
            <rFont val="Tahoma"/>
            <family val="2"/>
          </rPr>
          <t xml:space="preserve">
Enter a decimal fraction from 0 to 1.000 based on percentage of course taught by this instructor.   For example a team-taught course with two faculty contributing equally enter 0.50, if this instructor teaches 1/3 of the class enter 0.333333333333333, or more simply =1/3.
Student credit hours (SCH) will be adjusted by this factor as well so that both faculty are attributed with a proportion of the total SCH
</t>
        </r>
        <r>
          <rPr>
            <b/>
            <sz val="8"/>
            <color indexed="81"/>
            <rFont val="Tahoma"/>
            <family val="2"/>
          </rPr>
          <t xml:space="preserve">
Confirm that the sum total of the team-taught factors for all instructors for the course adds to 1.00000</t>
        </r>
      </text>
    </comment>
    <comment ref="I9" authorId="2" shapeId="0">
      <text>
        <r>
          <rPr>
            <b/>
            <sz val="8"/>
            <color indexed="81"/>
            <rFont val="Tahoma"/>
            <family val="2"/>
          </rPr>
          <t xml:space="preserve">Comments:  
"Applies to independent study courses only as defined in the university catalog description" See Section 11.9
</t>
        </r>
        <r>
          <rPr>
            <b/>
            <sz val="8"/>
            <color indexed="12"/>
            <rFont val="Tahoma"/>
            <family val="2"/>
          </rPr>
          <t>Default value = 1</t>
        </r>
        <r>
          <rPr>
            <b/>
            <sz val="8"/>
            <color indexed="81"/>
            <rFont val="Tahoma"/>
            <family val="2"/>
          </rPr>
          <t xml:space="preserve">
Pro-rated factor: </t>
        </r>
        <r>
          <rPr>
            <sz val="8"/>
            <color indexed="81"/>
            <rFont val="Tahoma"/>
            <family val="2"/>
          </rPr>
          <t xml:space="preserve">- enter a decimal from 0 to 1.000 based on  enrollment less than 10.  A course with 3 students may be prorated as 3/10 or 0.300.
This column applies only to courses defined as independent study, research seminars, and directed topics classes typically numbered 290, 390 490. Confirm each course by the catalog entry.
SCH are not reduced based on this formula
</t>
        </r>
        <r>
          <rPr>
            <b/>
            <sz val="8"/>
            <color indexed="81"/>
            <rFont val="Tahoma"/>
            <family val="2"/>
          </rPr>
          <t xml:space="preserve">
</t>
        </r>
      </text>
    </comment>
    <comment ref="J9" authorId="2" shapeId="0">
      <text>
        <r>
          <rPr>
            <b/>
            <sz val="8"/>
            <color indexed="81"/>
            <rFont val="Tahoma"/>
            <family val="2"/>
          </rPr>
          <t xml:space="preserve">Comments::
Section 11.3.10.1
</t>
        </r>
        <r>
          <rPr>
            <sz val="8"/>
            <color indexed="81"/>
            <rFont val="Tahoma"/>
            <family val="2"/>
          </rPr>
          <t>The number of hours per student needed for the faculty member to prepare for the internship.  Enter the number of hours directly.
Based on a negotiated time between faculty teaching the course and the Dean.  Keep documentation with load reports.</t>
        </r>
      </text>
    </comment>
    <comment ref="K9" authorId="2" shapeId="0">
      <text>
        <r>
          <rPr>
            <b/>
            <sz val="8"/>
            <color indexed="81"/>
            <rFont val="Tahoma"/>
            <family val="2"/>
          </rPr>
          <t xml:space="preserve">Comments::
Section 11.3.10.1
</t>
        </r>
        <r>
          <rPr>
            <sz val="8"/>
            <color indexed="81"/>
            <rFont val="Tahoma"/>
            <family val="2"/>
          </rPr>
          <t>Hours of direct instruction associated with the internship/practicum.  Enter number of hours directly from agreement between faculty and dean.</t>
        </r>
      </text>
    </comment>
    <comment ref="L9" authorId="2" shapeId="0">
      <text>
        <r>
          <rPr>
            <b/>
            <sz val="8"/>
            <color indexed="81"/>
            <rFont val="Tahoma"/>
            <family val="2"/>
          </rPr>
          <t xml:space="preserve">Comments::
Section 11.3.10.1
</t>
        </r>
        <r>
          <rPr>
            <sz val="8"/>
            <color indexed="81"/>
            <rFont val="Tahoma"/>
            <family val="2"/>
          </rPr>
          <t>The number of hours needed by the faculty to evaluate the work of EACH student.  Enter the hours directly from the agreement between the faculty and the dean.</t>
        </r>
      </text>
    </comment>
    <comment ref="M9" authorId="2" shapeId="0">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Section 11.7.1 and 11.7.3</t>
        </r>
        <r>
          <rPr>
            <sz val="8"/>
            <color indexed="81"/>
            <rFont val="Tahoma"/>
            <family val="2"/>
          </rPr>
          <t xml:space="preserve">
</t>
        </r>
      </text>
    </comment>
    <comment ref="N9" authorId="2" shapeId="0">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 xml:space="preserve">Section 11.7.1 and 11.7.4
</t>
        </r>
        <r>
          <rPr>
            <sz val="8"/>
            <color indexed="81"/>
            <rFont val="Tahoma"/>
            <family val="2"/>
          </rPr>
          <t xml:space="preserve">
</t>
        </r>
      </text>
    </comment>
    <comment ref="O9" authorId="2" shapeId="0">
      <text>
        <r>
          <rPr>
            <b/>
            <sz val="8"/>
            <color indexed="81"/>
            <rFont val="Tahoma"/>
            <family val="2"/>
          </rPr>
          <t>Comments::
Calculated -</t>
        </r>
        <r>
          <rPr>
            <b/>
            <sz val="8"/>
            <color indexed="10"/>
            <rFont val="Tahoma"/>
            <family val="2"/>
          </rPr>
          <t xml:space="preserve"> DO NOT EDIT FORMULA</t>
        </r>
      </text>
    </comment>
    <comment ref="P9" authorId="2" shapeId="0">
      <text>
        <r>
          <rPr>
            <b/>
            <sz val="8"/>
            <color indexed="81"/>
            <rFont val="Tahoma"/>
            <family val="2"/>
          </rPr>
          <t>Grey Fields are Calculated  -</t>
        </r>
        <r>
          <rPr>
            <b/>
            <sz val="8"/>
            <color indexed="10"/>
            <rFont val="Tahoma"/>
            <family val="2"/>
          </rPr>
          <t xml:space="preserve"> DO NOT EDIT FORMULA</t>
        </r>
        <r>
          <rPr>
            <b/>
            <sz val="8"/>
            <color indexed="81"/>
            <rFont val="Tahoma"/>
            <family val="2"/>
          </rPr>
          <t xml:space="preserve">
</t>
        </r>
      </text>
    </comment>
    <comment ref="Q9" authorId="3" shapeId="0">
      <text>
        <r>
          <rPr>
            <b/>
            <sz val="8"/>
            <color indexed="81"/>
            <rFont val="Tahoma"/>
            <family val="2"/>
          </rPr>
          <t xml:space="preserve">Comment:
COMPENSATED FACULTY CONTRACT HOURS </t>
        </r>
        <r>
          <rPr>
            <sz val="8"/>
            <color indexed="81"/>
            <rFont val="Tahoma"/>
            <family val="2"/>
          </rPr>
          <t xml:space="preserve">Column “Q” is generally equal to Faculty Contract Hours in Column "O".  Column “O” will be less than “Q” when the instructor has waived compensation for the  assignment or for assignments which are compensated through a stipend.  Enter the compensated portion of the load for each course or assignment in “Q”.  If full compensation is waived, or the assignment was compensated through a stipend, enter zero (0).  Attach a signed Load Report and Compensation Agreement Form.
BASE your calculation of any OVERLOAD PAY on the final column "Comp. Faculty Hours".
In Summer Session courses Faculty may wish to waive full compensation (i.e. to teach a course on a prorated basis up to the maximum allowed summer contract hour load).  However the load generated from the courses cannot be prorated (see Section 11.3.1), only the compensation.  At the time of this memo (Jan 2012) summer courses were prorated for compensation on the basis of 7 students.  
For example, a 3 credit course with only two students would be listed normally for all columns except Q.  Column Q would show 3 compensated hours if 7 or more students are enrolled, or IF THE FACULTY AGREED TO PRORATE, then column Q would be 3*2/7 or two-sevenths of the three credits.  IF ALL COMPENSATION was waived, enter zero (0).
</t>
        </r>
      </text>
    </comment>
    <comment ref="Q10" authorId="3" shapeId="0">
      <text>
        <r>
          <rPr>
            <b/>
            <sz val="8"/>
            <color indexed="81"/>
            <rFont val="Tahoma"/>
            <family val="2"/>
          </rPr>
          <t xml:space="preserve">Comment:  </t>
        </r>
        <r>
          <rPr>
            <sz val="8"/>
            <color indexed="81"/>
            <rFont val="Tahoma"/>
            <family val="2"/>
          </rPr>
          <t>Since compensation is generally not waived the default formula sets column Q equal to colum O.  Cell Q10 would be "=O10"  OVERWRITE the contents of this cell as indicated on the signed Load Report and Compensation Agreemnt</t>
        </r>
        <r>
          <rPr>
            <sz val="8"/>
            <color indexed="81"/>
            <rFont val="Tahoma"/>
            <family val="2"/>
          </rPr>
          <t xml:space="preserve">
</t>
        </r>
      </text>
    </comment>
    <comment ref="A29" authorId="2" shapeId="0">
      <text>
        <r>
          <rPr>
            <b/>
            <sz val="8"/>
            <color indexed="81"/>
            <rFont val="Tahoma"/>
            <family val="2"/>
          </rPr>
          <t>Comments::
Subtotals calculate automatically, do not edit formulas</t>
        </r>
      </text>
    </comment>
    <comment ref="A31" authorId="2" shapeId="0">
      <text>
        <r>
          <rPr>
            <b/>
            <sz val="8"/>
            <color indexed="81"/>
            <rFont val="Tahoma"/>
            <family val="2"/>
          </rPr>
          <t xml:space="preserve">Comments: Release Time Appointments -
</t>
        </r>
        <r>
          <rPr>
            <sz val="8"/>
            <color indexed="81"/>
            <rFont val="Tahoma"/>
            <family val="2"/>
          </rPr>
          <t xml:space="preserve">List school chairs, activities that generate stipends, discretionary or grant based release time (those not defined by the contract).  
Attach the Faculty Workload Adjustment for Special Assignment form and/or the Load Report and Compensation Agreement as necessary
Activities that are compensated through a direct stipend are STILL converted to load for the purpose of Column "O", but must be entered with a "0" (zero) in Column "Q" </t>
        </r>
      </text>
    </comment>
    <comment ref="O32" authorId="0" shapeId="0">
      <text>
        <r>
          <rPr>
            <b/>
            <sz val="9"/>
            <color indexed="81"/>
            <rFont val="Tahoma"/>
            <family val="2"/>
          </rPr>
          <t xml:space="preserve">Comment: </t>
        </r>
        <r>
          <rPr>
            <sz val="9"/>
            <color indexed="81"/>
            <rFont val="Tahoma"/>
            <family val="2"/>
          </rPr>
          <t xml:space="preserve"> Enter the contract hour load generated, granted, or attributed to this apppoinment</t>
        </r>
        <r>
          <rPr>
            <sz val="9"/>
            <color indexed="81"/>
            <rFont val="Tahoma"/>
            <family val="2"/>
          </rPr>
          <t xml:space="preserve">
</t>
        </r>
      </text>
    </comment>
    <comment ref="Q32" authorId="0" shapeId="0">
      <text>
        <r>
          <rPr>
            <sz val="9"/>
            <color indexed="81"/>
            <rFont val="Tahoma"/>
            <family val="2"/>
          </rPr>
          <t>For 2012-2013, school chairs will receive both a "release time assignment"  and an "extra compensation assignment (stipend)".  Both assignments are entered on the Faculty Workload Adjustment form, and on the Faculty Load Report and the description of duties should be attached.
The Contract Hours for the Release Time Assignment (SCHOOL CHAIR) = 3 hours.  Enter this on the load report in the section for "Release Time appointments", and enter the assignment as "School Chair"   In the column for "Faculty Contract Hours" enter 3.  In the column for "Compensated Faculty Hours" also enter 3.  
The Contract Hours for the Extra Compensation Assignment (CHAIR STIPEND) = 3 hours.  Enter this on the load report in the section for "Release Time Assignments", and enter the assignment as "Chair Stipend"  In the column for "Faculty Contract Hours" enter 3.  In the column for "Compensated Faculty Hours" enter ZERO (you must delete the existing value and enter 0)  Note: This assignment is compensated by the stipend, not included with the normal load and/or overload.  BASE your calculation of any OVERLOAD PAY on the final column "Comp. Faculty Hours".
Based on 2012-2013 rates, the stipend amount would be entered on the Workload Adjustment Form as  "$872 per hour. Total compensation will be $2,616.00."
This amount can be payed to the faculty member using a standard payroll authorization.</t>
        </r>
      </text>
    </comment>
    <comment ref="O38" authorId="2" shapeId="0">
      <text>
        <r>
          <rPr>
            <b/>
            <sz val="8"/>
            <color indexed="81"/>
            <rFont val="Tahoma"/>
            <family val="2"/>
          </rPr>
          <t xml:space="preserve">Comments:
THIS NUMBER WILL BE TRANSFERED TO THE SEMESTER SUMMARY SHEET 
</t>
        </r>
      </text>
    </comment>
    <comment ref="P38" authorId="2" shapeId="0">
      <text>
        <r>
          <rPr>
            <b/>
            <sz val="8"/>
            <color indexed="81"/>
            <rFont val="Tahoma"/>
            <family val="2"/>
          </rPr>
          <t>Comments::
Transferred to the semester summary sheet</t>
        </r>
      </text>
    </comment>
    <comment ref="O41" authorId="0" shapeId="0">
      <text>
        <r>
          <rPr>
            <b/>
            <sz val="9"/>
            <color indexed="81"/>
            <rFont val="Tahoma"/>
            <family val="2"/>
          </rPr>
          <t xml:space="preserve">Comments: </t>
        </r>
        <r>
          <rPr>
            <sz val="9"/>
            <color indexed="81"/>
            <rFont val="Tahoma"/>
            <family val="2"/>
          </rPr>
          <t xml:space="preserve">Enter the value from the Fall load Report to generate a total for the year.  If this is a fall load sheet you can ignore this section.  Thanks Laura for the good idea.
</t>
        </r>
      </text>
    </comment>
  </commentList>
</comments>
</file>

<file path=xl/comments43.xml><?xml version="1.0" encoding="utf-8"?>
<comments xmlns="http://schemas.openxmlformats.org/spreadsheetml/2006/main">
  <authors>
    <author>dmyton</author>
    <author>Directions:</author>
    <author>Comments:</author>
    <author>david myton</author>
  </authors>
  <commentList>
    <comment ref="C2" authorId="0" shapeId="0">
      <text>
        <r>
          <rPr>
            <b/>
            <sz val="8"/>
            <color indexed="81"/>
            <rFont val="Tahoma"/>
            <family val="2"/>
          </rPr>
          <t>info:</t>
        </r>
        <r>
          <rPr>
            <sz val="8"/>
            <color indexed="81"/>
            <rFont val="Tahoma"/>
            <family val="2"/>
          </rPr>
          <t xml:space="preserve">
enter the faculty or adjunct name  in Cell C2 - Some find it helpful to Rename the TAB to match the faculty/adjunct name as well.
Since the SUMMARY sheet draws the name from Cell C2, it is necessary to type the name into C2 - it will run across the others columns as needed</t>
        </r>
      </text>
    </comment>
    <comment ref="C3" authorId="0" shapeId="0">
      <text>
        <r>
          <rPr>
            <b/>
            <sz val="8"/>
            <color indexed="81"/>
            <rFont val="Tahoma"/>
            <family val="2"/>
          </rPr>
          <t>info:</t>
        </r>
        <r>
          <rPr>
            <sz val="8"/>
            <color indexed="81"/>
            <rFont val="Tahoma"/>
            <family val="2"/>
          </rPr>
          <t xml:space="preserve">
Enter the college name starting in box C3</t>
        </r>
      </text>
    </comment>
    <comment ref="C4" authorId="0" shapeId="0">
      <text>
        <r>
          <rPr>
            <b/>
            <sz val="8"/>
            <color indexed="81"/>
            <rFont val="Tahoma"/>
            <family val="2"/>
          </rPr>
          <t>info:</t>
        </r>
        <r>
          <rPr>
            <sz val="8"/>
            <color indexed="81"/>
            <rFont val="Tahoma"/>
            <family val="2"/>
          </rPr>
          <t xml:space="preserve">
Enter the department starting in box C4
</t>
        </r>
      </text>
    </comment>
    <comment ref="C5" authorId="0" shapeId="0">
      <text>
        <r>
          <rPr>
            <b/>
            <sz val="8"/>
            <color indexed="81"/>
            <rFont val="Tahoma"/>
            <family val="2"/>
          </rPr>
          <t>info:</t>
        </r>
        <r>
          <rPr>
            <sz val="8"/>
            <color indexed="81"/>
            <rFont val="Tahoma"/>
            <family val="2"/>
          </rPr>
          <t xml:space="preserve">
Enter the Semester starting in box C5
</t>
        </r>
      </text>
    </comment>
    <comment ref="C6" authorId="0" shapeId="0">
      <text>
        <r>
          <rPr>
            <b/>
            <sz val="8"/>
            <color indexed="81"/>
            <rFont val="Tahoma"/>
            <family val="2"/>
          </rPr>
          <t>info:</t>
        </r>
        <r>
          <rPr>
            <sz val="8"/>
            <color indexed="81"/>
            <rFont val="Tahoma"/>
            <family val="2"/>
          </rPr>
          <t xml:space="preserve">
Cell C6
Enter "Faculty" for faculty 
Enter "Adjunct" for adjuncts
Enter "Dean" for dean-type administrators 
Since the SUMMARY sheet draws the status indicator from this field it is important that it be typed as indicated
</t>
        </r>
      </text>
    </comment>
    <comment ref="C8" authorId="1" shapeId="0">
      <text>
        <r>
          <rPr>
            <sz val="8"/>
            <color indexed="81"/>
            <rFont val="Tahoma"/>
            <family val="2"/>
          </rPr>
          <t>Directions::
Enter EITHER in the columns for Classes OR for the Columns J-K-L labeled Intern/Practicum but NOT BOTH
The entries for 'classes' must match the catalog entry listing hours for lecture and lab.  Enter the values as listed in the catalog or most recent approved curriculum change documents.
Note: Deans have requested that Lecture and Labs be listed as separate line items.  Example: Line 3 (BIOL 107) should be listed as two separate line items if the instructor is infact teaching both lecture and a lab section.  This should match how these courses are listed in banner.</t>
        </r>
      </text>
    </comment>
    <comment ref="L8" authorId="1" shapeId="0">
      <text>
        <r>
          <rPr>
            <b/>
            <sz val="8"/>
            <color indexed="81"/>
            <rFont val="Tahoma"/>
            <family val="2"/>
          </rPr>
          <t>Directions::</t>
        </r>
        <r>
          <rPr>
            <sz val="8"/>
            <color indexed="81"/>
            <rFont val="Tahoma"/>
            <family val="2"/>
          </rPr>
          <t xml:space="preserve">
Enter</t>
        </r>
        <r>
          <rPr>
            <sz val="8"/>
            <color indexed="10"/>
            <rFont val="Tahoma"/>
            <family val="2"/>
          </rPr>
          <t xml:space="preserve"> EITHER </t>
        </r>
        <r>
          <rPr>
            <sz val="8"/>
            <color indexed="81"/>
            <rFont val="Tahoma"/>
            <family val="2"/>
          </rPr>
          <t xml:space="preserve">in the columns for Classes OR for the Columns labeled Intern/Practicum. 
</t>
        </r>
        <r>
          <rPr>
            <sz val="8"/>
            <color indexed="10"/>
            <rFont val="Tahoma"/>
            <family val="2"/>
          </rPr>
          <t>NOT BOTH
Preparation/Placement time, evaluation time, and class time will be determined for the course, not for the instructor assigned the course.  The immediate supervisor will consult with faculty members qualified to teach each course to determine the time factors for the course.</t>
        </r>
      </text>
    </comment>
    <comment ref="A9" authorId="0" shapeId="0">
      <text>
        <r>
          <rPr>
            <sz val="8"/>
            <color indexed="81"/>
            <rFont val="Tahoma"/>
            <family val="2"/>
          </rPr>
          <t>Directions:
Enter teaching and release assignments that are contract-driven.  Note: Deans have requested that Lectures and separate sections of lectures as well as labs be listed separately (see sample).  This will mimic the way courses are entered into Banner and Anchor Access and will assist in tracking which professors are teaching courses more effectively.
Entering the catalog text 
e.g. BIOL131 (3,3) 4
helps with confirming the entries for columns B-C-D when reviewing the report
Enter   No calculations are performed on the cells in this column.</t>
        </r>
      </text>
    </comment>
    <comment ref="B9" authorId="2" shapeId="0">
      <text>
        <r>
          <rPr>
            <b/>
            <sz val="8"/>
            <color indexed="81"/>
            <rFont val="Tahoma"/>
            <family val="2"/>
          </rPr>
          <t>Comments::
Section 11.3.1 Lecture Hrs</t>
        </r>
        <r>
          <rPr>
            <b/>
            <sz val="8"/>
            <color indexed="10"/>
            <rFont val="Tahoma"/>
            <family val="2"/>
          </rPr>
          <t xml:space="preserve"> - enter values from the catalog description</t>
        </r>
        <r>
          <rPr>
            <sz val="8"/>
            <color indexed="81"/>
            <rFont val="Tahoma"/>
            <family val="2"/>
          </rPr>
          <t xml:space="preserve">  or other contract driven assignments (lab coordinator, Athletic Trainer, ect)
</t>
        </r>
        <r>
          <rPr>
            <b/>
            <sz val="8"/>
            <color indexed="81"/>
            <rFont val="Tahoma"/>
            <family val="2"/>
          </rPr>
          <t>Enter values for this column only if the entry is a lecture course or contract driven assignment</t>
        </r>
        <r>
          <rPr>
            <sz val="8"/>
            <color indexed="81"/>
            <rFont val="Tahoma"/>
            <family val="2"/>
          </rPr>
          <t xml:space="preserve">
Lectures and labs may be entered separately or together - see SAMPLE for examples of this
CH116 Gen Chem II (3,3) 4 
- this course has 3 lecture hours per week during the entire semester.  Enter 3 in this example if the instructor is only teaching the lecture, enter 4 if they are teaching the lecture and its ONLY lab and where the enrollments in each are identical.   Enter the lecture and lab sections </t>
        </r>
        <r>
          <rPr>
            <b/>
            <sz val="8"/>
            <color indexed="81"/>
            <rFont val="Tahoma"/>
            <family val="2"/>
          </rPr>
          <t>separately</t>
        </r>
        <r>
          <rPr>
            <sz val="8"/>
            <color indexed="81"/>
            <rFont val="Tahoma"/>
            <family val="2"/>
          </rPr>
          <t xml:space="preserve"> when more than one lab section are assigned since their enrollments may differ by section.
Load cannot be prorated based on the definition from 11.3.1, and maximum loads are capped at 18 contract hours per semester and 32 contract hours for the academic year based on 11.3.2 
Summer load limits are capped at 1.34 credits per week of instruction in 7.4.2 (e.g. a 4-credit course must be distributed across at least a 3-week instructional period to fall below the cap 4/3=1.333)
</t>
        </r>
      </text>
    </comment>
    <comment ref="C9" authorId="2" shapeId="0">
      <text>
        <r>
          <rPr>
            <b/>
            <sz val="8"/>
            <color indexed="81"/>
            <rFont val="Tahoma"/>
            <family val="2"/>
          </rPr>
          <t xml:space="preserve">Comments::
Lab hrs - </t>
        </r>
        <r>
          <rPr>
            <b/>
            <sz val="8"/>
            <color indexed="10"/>
            <rFont val="Tahoma"/>
            <family val="2"/>
          </rPr>
          <t>enter values based on catalog description for the number of hours in lab per week</t>
        </r>
        <r>
          <rPr>
            <sz val="8"/>
            <color indexed="81"/>
            <rFont val="Tahoma"/>
            <family val="2"/>
          </rPr>
          <t xml:space="preserve"> 
CH116 Gen Chem II (3,3) 4 - this course meets in lab for  3 lab.  </t>
        </r>
        <r>
          <rPr>
            <sz val="8"/>
            <color indexed="12"/>
            <rFont val="Tahoma"/>
            <family val="2"/>
          </rPr>
          <t>The 2/3 conversion is handled late</t>
        </r>
        <r>
          <rPr>
            <sz val="8"/>
            <color indexed="81"/>
            <rFont val="Tahoma"/>
            <family val="2"/>
          </rPr>
          <t xml:space="preserve">r - enter catalog/curriculum-approved number of lab hours each week.  Enter 3 in this example. 
</t>
        </r>
        <r>
          <rPr>
            <b/>
            <sz val="8"/>
            <color indexed="81"/>
            <rFont val="Tahoma"/>
            <family val="2"/>
          </rPr>
          <t>Enter in this column only if the entry is a laboratory course</t>
        </r>
        <r>
          <rPr>
            <sz val="8"/>
            <color indexed="81"/>
            <rFont val="Tahoma"/>
            <family val="2"/>
          </rPr>
          <t xml:space="preserve">
</t>
        </r>
        <r>
          <rPr>
            <b/>
            <sz val="8"/>
            <color indexed="12"/>
            <rFont val="Tahoma"/>
            <family val="2"/>
          </rPr>
          <t>Section 11.3.1</t>
        </r>
        <r>
          <rPr>
            <b/>
            <sz val="8"/>
            <color indexed="81"/>
            <rFont val="Tahoma"/>
            <family val="2"/>
          </rPr>
          <t xml:space="preserve">
</t>
        </r>
        <r>
          <rPr>
            <sz val="8"/>
            <color indexed="81"/>
            <rFont val="Tahoma"/>
            <family val="2"/>
          </rPr>
          <t>Note: 3 hrs in lab = 2 faculty contract hours and 2 hrs in lab = 1.33 faculty contract hours.  This scaling factor is used in calculating the Facutly contract hours.  
Note that in either case the lab counts 1 hour for student credit hour productionsince the catalog indicated this is a 4 credit course, and three of the credits are in lecture.  Thus there is one SCH generated per student per lab in this case.</t>
        </r>
      </text>
    </comment>
    <comment ref="D9" authorId="2" shapeId="0">
      <text>
        <r>
          <rPr>
            <b/>
            <sz val="8"/>
            <color indexed="81"/>
            <rFont val="Tahoma"/>
            <family val="2"/>
          </rPr>
          <t xml:space="preserve">Comments::
Credit Hours - </t>
        </r>
        <r>
          <rPr>
            <sz val="8"/>
            <color indexed="81"/>
            <rFont val="Tahoma"/>
            <family val="2"/>
          </rPr>
          <t xml:space="preserve">  This is the number of credit hours the student registers for based on the catalog description.  This number is used to calculate SCH.   For independent study, internships and practicum: the number of credits is still the number of credits the student registers in, irrespective of the faculty load.    Do not make an entry for contract defined tasks like Lab coordinator and athletic training since they do not contribute to student SCH
For example  CH116 Gen Chem II (3,3) 4 - the student enrolls in a 4 credit class - 3 credits from lecture 1 credit from lab.  ENTER 3 for a lecture  OR 1 for a lab based on this example.
</t>
        </r>
        <r>
          <rPr>
            <b/>
            <sz val="8"/>
            <color indexed="81"/>
            <rFont val="Tahoma"/>
            <family val="2"/>
          </rPr>
          <t xml:space="preserve">If the lecture and a single section of lab are listed together the credits may be combined and the SCH column could indicate 4.  </t>
        </r>
        <r>
          <rPr>
            <sz val="8"/>
            <color indexed="81"/>
            <rFont val="Tahoma"/>
            <family val="2"/>
          </rPr>
          <t xml:space="preserve">For a practicum/internship enter the number of credits the student will recieve/register for to take the course.
</t>
        </r>
      </text>
    </comment>
    <comment ref="E9" authorId="0" shapeId="0">
      <text>
        <r>
          <rPr>
            <b/>
            <sz val="8"/>
            <color indexed="81"/>
            <rFont val="Tahoma"/>
            <family val="2"/>
          </rPr>
          <t>Comment:</t>
        </r>
        <r>
          <rPr>
            <sz val="8"/>
            <color indexed="81"/>
            <rFont val="Tahoma"/>
            <family val="2"/>
          </rPr>
          <t xml:space="preserve">
Use the official enrollment for the semester set at the add/drop deadline</t>
        </r>
      </text>
    </comment>
    <comment ref="F9" authorId="2" shapeId="0">
      <text>
        <r>
          <rPr>
            <sz val="8"/>
            <color indexed="81"/>
            <rFont val="Tahoma"/>
            <family val="2"/>
          </rPr>
          <t>Comments: 
Preps - 
Enter as per Section 11.3.7 and 11.3.10.1.  Each full lecture course counts as 1 prep,  0.5 prep is credited for each separate lab title.   Internships/Practicum are 0.5 prep per course (multiple sections for variable credit do not generate additional preps).  Each separate recreation activity course should be counted as 0.33 preps.
If a faculty teaches 2 sections of BL109 lab they have 0.5 prep.  If they teach two BL109 labs and one BL110 lab they earn 0.5 prep for each course, 1.0 prep total from these labs.
NOTE: for team-taught courses/labs adjust the # of preps similarly (for example if a 50:50 team taught course each faculty recieves 0.5 prep).  There should be no proration of preps for other reasons.</t>
        </r>
        <r>
          <rPr>
            <b/>
            <sz val="8"/>
            <color indexed="81"/>
            <rFont val="Tahoma"/>
            <family val="2"/>
          </rPr>
          <t xml:space="preserve">
</t>
        </r>
        <r>
          <rPr>
            <sz val="8"/>
            <color indexed="81"/>
            <rFont val="Tahoma"/>
            <family val="2"/>
          </rPr>
          <t xml:space="preserve">
</t>
        </r>
      </text>
    </comment>
    <comment ref="G9" authorId="2" shapeId="0">
      <text>
        <r>
          <rPr>
            <b/>
            <sz val="8"/>
            <color indexed="81"/>
            <rFont val="Tahoma"/>
            <family val="2"/>
          </rPr>
          <t xml:space="preserve">Comments::
</t>
        </r>
        <r>
          <rPr>
            <b/>
            <sz val="8"/>
            <color indexed="12"/>
            <rFont val="Tahoma"/>
            <family val="2"/>
          </rPr>
          <t>Default value 1.0 for undergraduate courses.</t>
        </r>
        <r>
          <rPr>
            <b/>
            <sz val="8"/>
            <color indexed="81"/>
            <rFont val="Tahoma"/>
            <family val="2"/>
          </rPr>
          <t xml:space="preserve">
</t>
        </r>
        <r>
          <rPr>
            <sz val="8"/>
            <color indexed="81"/>
            <rFont val="Tahoma"/>
            <family val="2"/>
          </rPr>
          <t xml:space="preserve">Graduate course multiplier is </t>
        </r>
        <r>
          <rPr>
            <b/>
            <sz val="8"/>
            <color indexed="10"/>
            <rFont val="Tahoma"/>
            <family val="2"/>
          </rPr>
          <t>1.333</t>
        </r>
        <r>
          <rPr>
            <sz val="8"/>
            <color indexed="81"/>
            <rFont val="Tahoma"/>
            <family val="2"/>
          </rPr>
          <t xml:space="preserve"> if a course is contains graduate students taught at the 500, 600 or higher level.  Enter </t>
        </r>
        <r>
          <rPr>
            <b/>
            <sz val="8"/>
            <color indexed="10"/>
            <rFont val="Tahoma"/>
            <family val="2"/>
          </rPr>
          <t>1.333</t>
        </r>
        <r>
          <rPr>
            <sz val="8"/>
            <color indexed="81"/>
            <rFont val="Tahoma"/>
            <family val="2"/>
          </rPr>
          <t xml:space="preserve"> in these cases.  Note the full 3 decimal places may not show in the display but the calculation will be correct
</t>
        </r>
        <r>
          <rPr>
            <sz val="8"/>
            <color indexed="12"/>
            <rFont val="Tahoma"/>
            <family val="2"/>
          </rPr>
          <t>See Section 11.3.1  of the Faculty Agreement</t>
        </r>
      </text>
    </comment>
    <comment ref="H9" authorId="2" shapeId="0">
      <text>
        <r>
          <rPr>
            <b/>
            <sz val="8"/>
            <color indexed="81"/>
            <rFont val="Tahoma"/>
            <family val="2"/>
          </rPr>
          <t xml:space="preserve">Comments:
Team-Taught factor: </t>
        </r>
        <r>
          <rPr>
            <sz val="8"/>
            <color indexed="81"/>
            <rFont val="Tahoma"/>
            <family val="2"/>
          </rPr>
          <t xml:space="preserve">- 
</t>
        </r>
        <r>
          <rPr>
            <sz val="8"/>
            <color indexed="12"/>
            <rFont val="Tahoma"/>
            <family val="2"/>
          </rPr>
          <t xml:space="preserve">DEFAULT VALUE 1.00
For accuracy please enter decimal numbers as the proper fraction.  For example enter the formula =1/3 rather than .33 for a one-third load.  This will reduce round-off errors.
PLEASE note in team teaching the other team members - use the extra space in column A after the classes are listed to make annotations </t>
        </r>
        <r>
          <rPr>
            <sz val="8"/>
            <color indexed="81"/>
            <rFont val="Tahoma"/>
            <family val="2"/>
          </rPr>
          <t xml:space="preserve">
</t>
        </r>
        <r>
          <rPr>
            <b/>
            <sz val="8"/>
            <color indexed="81"/>
            <rFont val="Tahoma"/>
            <family val="2"/>
          </rPr>
          <t xml:space="preserve">Section 11.8 </t>
        </r>
        <r>
          <rPr>
            <sz val="8"/>
            <color indexed="81"/>
            <rFont val="Tahoma"/>
            <family val="2"/>
          </rPr>
          <t xml:space="preserve">
Enter a decimal fraction from 0 to 1.000 based on percentage of course taught by this instructor.   For example a team-taught course with two faculty contributing equally enter 0.50, if this instructor teaches 1/3 of the class enter 0.333333333333333, or more simply =1/3.
Student credit hours (SCH) will be adjusted by this factor as well so that both faculty are attributed with a proportion of the total SCH
</t>
        </r>
        <r>
          <rPr>
            <b/>
            <sz val="8"/>
            <color indexed="81"/>
            <rFont val="Tahoma"/>
            <family val="2"/>
          </rPr>
          <t xml:space="preserve">
Confirm that the sum total of the team-taught factors for all instructors for the course adds to 1.00000</t>
        </r>
      </text>
    </comment>
    <comment ref="I9" authorId="2" shapeId="0">
      <text>
        <r>
          <rPr>
            <b/>
            <sz val="8"/>
            <color indexed="81"/>
            <rFont val="Tahoma"/>
            <family val="2"/>
          </rPr>
          <t xml:space="preserve">Comments:  
"Applies to independent study courses only as defined in the university catalog description" See Section 11.9
</t>
        </r>
        <r>
          <rPr>
            <b/>
            <sz val="8"/>
            <color indexed="12"/>
            <rFont val="Tahoma"/>
            <family val="2"/>
          </rPr>
          <t>Default value = 1</t>
        </r>
        <r>
          <rPr>
            <b/>
            <sz val="8"/>
            <color indexed="81"/>
            <rFont val="Tahoma"/>
            <family val="2"/>
          </rPr>
          <t xml:space="preserve">
Pro-rated factor: </t>
        </r>
        <r>
          <rPr>
            <sz val="8"/>
            <color indexed="81"/>
            <rFont val="Tahoma"/>
            <family val="2"/>
          </rPr>
          <t xml:space="preserve">- enter a decimal from 0 to 1.000 based on  enrollment less than 10.  A course with 3 students may be prorated as 3/10 or 0.300.
This column applies only to courses defined as independent study, research seminars, and directed topics classes typically numbered 290, 390 490. Confirm each course by the catalog entry.
SCH are not reduced based on this formula
</t>
        </r>
        <r>
          <rPr>
            <b/>
            <sz val="8"/>
            <color indexed="81"/>
            <rFont val="Tahoma"/>
            <family val="2"/>
          </rPr>
          <t xml:space="preserve">
</t>
        </r>
      </text>
    </comment>
    <comment ref="J9" authorId="2" shapeId="0">
      <text>
        <r>
          <rPr>
            <b/>
            <sz val="8"/>
            <color indexed="81"/>
            <rFont val="Tahoma"/>
            <family val="2"/>
          </rPr>
          <t xml:space="preserve">Comments::
Section 11.3.10.1
</t>
        </r>
        <r>
          <rPr>
            <sz val="8"/>
            <color indexed="81"/>
            <rFont val="Tahoma"/>
            <family val="2"/>
          </rPr>
          <t>The number of hours per student needed for the faculty member to prepare for the internship.  Enter the number of hours directly.
Based on a negotiated time between faculty teaching the course and the Dean.  Keep documentation with load reports.</t>
        </r>
      </text>
    </comment>
    <comment ref="K9" authorId="2" shapeId="0">
      <text>
        <r>
          <rPr>
            <b/>
            <sz val="8"/>
            <color indexed="81"/>
            <rFont val="Tahoma"/>
            <family val="2"/>
          </rPr>
          <t xml:space="preserve">Comments::
Section 11.3.10.1
</t>
        </r>
        <r>
          <rPr>
            <sz val="8"/>
            <color indexed="81"/>
            <rFont val="Tahoma"/>
            <family val="2"/>
          </rPr>
          <t>Hours of direct instruction associated with the internship/practicum.  Enter number of hours directly from agreement between faculty and dean.</t>
        </r>
      </text>
    </comment>
    <comment ref="L9" authorId="2" shapeId="0">
      <text>
        <r>
          <rPr>
            <b/>
            <sz val="8"/>
            <color indexed="81"/>
            <rFont val="Tahoma"/>
            <family val="2"/>
          </rPr>
          <t xml:space="preserve">Comments::
Section 11.3.10.1
</t>
        </r>
        <r>
          <rPr>
            <sz val="8"/>
            <color indexed="81"/>
            <rFont val="Tahoma"/>
            <family val="2"/>
          </rPr>
          <t>The number of hours needed by the faculty to evaluate the work of EACH student.  Enter the hours directly from the agreement between the faculty and the dean.</t>
        </r>
      </text>
    </comment>
    <comment ref="M9" authorId="2" shapeId="0">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Section 11.7.1 and 11.7.3</t>
        </r>
        <r>
          <rPr>
            <sz val="8"/>
            <color indexed="81"/>
            <rFont val="Tahoma"/>
            <family val="2"/>
          </rPr>
          <t xml:space="preserve">
</t>
        </r>
      </text>
    </comment>
    <comment ref="N9" authorId="2" shapeId="0">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 xml:space="preserve">Section 11.7.1 and 11.7.4
</t>
        </r>
        <r>
          <rPr>
            <sz val="8"/>
            <color indexed="81"/>
            <rFont val="Tahoma"/>
            <family val="2"/>
          </rPr>
          <t xml:space="preserve">
</t>
        </r>
      </text>
    </comment>
    <comment ref="O9" authorId="2" shapeId="0">
      <text>
        <r>
          <rPr>
            <b/>
            <sz val="8"/>
            <color indexed="81"/>
            <rFont val="Tahoma"/>
            <family val="2"/>
          </rPr>
          <t>Comments::
Calculated -</t>
        </r>
        <r>
          <rPr>
            <b/>
            <sz val="8"/>
            <color indexed="10"/>
            <rFont val="Tahoma"/>
            <family val="2"/>
          </rPr>
          <t xml:space="preserve"> DO NOT EDIT FORMULA</t>
        </r>
      </text>
    </comment>
    <comment ref="P9" authorId="2" shapeId="0">
      <text>
        <r>
          <rPr>
            <b/>
            <sz val="8"/>
            <color indexed="81"/>
            <rFont val="Tahoma"/>
            <family val="2"/>
          </rPr>
          <t>Grey Fields are Calculated  -</t>
        </r>
        <r>
          <rPr>
            <b/>
            <sz val="8"/>
            <color indexed="10"/>
            <rFont val="Tahoma"/>
            <family val="2"/>
          </rPr>
          <t xml:space="preserve"> DO NOT EDIT FORMULA</t>
        </r>
        <r>
          <rPr>
            <b/>
            <sz val="8"/>
            <color indexed="81"/>
            <rFont val="Tahoma"/>
            <family val="2"/>
          </rPr>
          <t xml:space="preserve">
</t>
        </r>
      </text>
    </comment>
    <comment ref="Q9" authorId="3" shapeId="0">
      <text>
        <r>
          <rPr>
            <b/>
            <sz val="8"/>
            <color indexed="81"/>
            <rFont val="Tahoma"/>
            <family val="2"/>
          </rPr>
          <t xml:space="preserve">Comment:
COMPENSATED FACULTY CONTRACT HOURS </t>
        </r>
        <r>
          <rPr>
            <sz val="8"/>
            <color indexed="81"/>
            <rFont val="Tahoma"/>
            <family val="2"/>
          </rPr>
          <t xml:space="preserve">Column “Q” is generally equal to Faculty Contract Hours in Column "O".  Column “O” will be less than “Q” when the instructor has waived compensation for the  assignment or for assignments which are compensated through a stipend.  Enter the compensated portion of the load for each course or assignment in “Q”.  If full compensation is waived, or the assignment was compensated through a stipend, enter zero (0).  Attach a signed Load Report and Compensation Agreement Form.
BASE your calculation of any OVERLOAD PAY on the final column "Comp. Faculty Hours".
In Summer Session courses Faculty may wish to waive full compensation (i.e. to teach a course on a prorated basis up to the maximum allowed summer contract hour load).  However the load generated from the courses cannot be prorated (see Section 11.3.1), only the compensation.  At the time of this memo (Jan 2012) summer courses were prorated for compensation on the basis of 7 students.  
For example, a 3 credit course with only two students would be listed normally for all columns except Q.  Column Q would show 3 compensated hours if 7 or more students are enrolled, or IF THE FACULTY AGREED TO PRORATE, then column Q would be 3*2/7 or two-sevenths of the three credits.  IF ALL COMPENSATION was waived, enter zero (0).
</t>
        </r>
      </text>
    </comment>
    <comment ref="Q10" authorId="3" shapeId="0">
      <text>
        <r>
          <rPr>
            <b/>
            <sz val="8"/>
            <color indexed="81"/>
            <rFont val="Tahoma"/>
            <family val="2"/>
          </rPr>
          <t xml:space="preserve">Comment:  </t>
        </r>
        <r>
          <rPr>
            <sz val="8"/>
            <color indexed="81"/>
            <rFont val="Tahoma"/>
            <family val="2"/>
          </rPr>
          <t>Since compensation is generally not waived the default formula sets column Q equal to colum O.  Cell Q10 would be "=O10"  OVERWRITE the contents of this cell as indicated on the signed Load Report and Compensation Agreemnt</t>
        </r>
        <r>
          <rPr>
            <sz val="8"/>
            <color indexed="81"/>
            <rFont val="Tahoma"/>
            <family val="2"/>
          </rPr>
          <t xml:space="preserve">
</t>
        </r>
      </text>
    </comment>
    <comment ref="A29" authorId="2" shapeId="0">
      <text>
        <r>
          <rPr>
            <b/>
            <sz val="8"/>
            <color indexed="81"/>
            <rFont val="Tahoma"/>
            <family val="2"/>
          </rPr>
          <t>Comments::
Subtotals calculate automatically, do not edit formulas</t>
        </r>
      </text>
    </comment>
    <comment ref="A31" authorId="2" shapeId="0">
      <text>
        <r>
          <rPr>
            <b/>
            <sz val="8"/>
            <color indexed="81"/>
            <rFont val="Tahoma"/>
            <family val="2"/>
          </rPr>
          <t xml:space="preserve">Comments: Release Time Appointments -
</t>
        </r>
        <r>
          <rPr>
            <sz val="8"/>
            <color indexed="81"/>
            <rFont val="Tahoma"/>
            <family val="2"/>
          </rPr>
          <t xml:space="preserve">List school chairs, activities that generate stipends, discretionary or grant based release time (those not defined by the contract).  
Attach the Faculty Workload Adjustment for Special Assignment form and/or the Load Report and Compensation Agreement as necessary
Activities that are compensated through a direct stipend are STILL converted to load for the purpose of Column "O", but must be entered with a "0" (zero) in Column "Q" </t>
        </r>
      </text>
    </comment>
    <comment ref="O32" authorId="0" shapeId="0">
      <text>
        <r>
          <rPr>
            <b/>
            <sz val="9"/>
            <color indexed="81"/>
            <rFont val="Tahoma"/>
            <family val="2"/>
          </rPr>
          <t xml:space="preserve">Comment: </t>
        </r>
        <r>
          <rPr>
            <sz val="9"/>
            <color indexed="81"/>
            <rFont val="Tahoma"/>
            <family val="2"/>
          </rPr>
          <t xml:space="preserve"> Enter the contract hour load generated, granted, or attributed to this apppoinment</t>
        </r>
        <r>
          <rPr>
            <sz val="9"/>
            <color indexed="81"/>
            <rFont val="Tahoma"/>
            <family val="2"/>
          </rPr>
          <t xml:space="preserve">
</t>
        </r>
      </text>
    </comment>
    <comment ref="Q32" authorId="0" shapeId="0">
      <text>
        <r>
          <rPr>
            <sz val="9"/>
            <color indexed="81"/>
            <rFont val="Tahoma"/>
            <family val="2"/>
          </rPr>
          <t>For 2012-2013, school chairs will receive both a "release time assignment"  and an "extra compensation assignment (stipend)".  Both assignments are entered on the Faculty Workload Adjustment form, and on the Faculty Load Report and the description of duties should be attached.
The Contract Hours for the Release Time Assignment (SCHOOL CHAIR) = 3 hours.  Enter this on the load report in the section for "Release Time appointments", and enter the assignment as "School Chair"   In the column for "Faculty Contract Hours" enter 3.  In the column for "Compensated Faculty Hours" also enter 3.  
The Contract Hours for the Extra Compensation Assignment (CHAIR STIPEND) = 3 hours.  Enter this on the load report in the section for "Release Time Assignments", and enter the assignment as "Chair Stipend"  In the column for "Faculty Contract Hours" enter 3.  In the column for "Compensated Faculty Hours" enter ZERO (you must delete the existing value and enter 0)  Note: This assignment is compensated by the stipend, not included with the normal load and/or overload.  BASE your calculation of any OVERLOAD PAY on the final column "Comp. Faculty Hours".
Based on 2012-2013 rates, the stipend amount would be entered on the Workload Adjustment Form as  "$872 per hour. Total compensation will be $2,616.00."
This amount can be payed to the faculty member using a standard payroll authorization.</t>
        </r>
      </text>
    </comment>
    <comment ref="O38" authorId="2" shapeId="0">
      <text>
        <r>
          <rPr>
            <b/>
            <sz val="8"/>
            <color indexed="81"/>
            <rFont val="Tahoma"/>
            <family val="2"/>
          </rPr>
          <t xml:space="preserve">Comments:
THIS NUMBER WILL BE TRANSFERED TO THE SEMESTER SUMMARY SHEET 
</t>
        </r>
      </text>
    </comment>
    <comment ref="P38" authorId="2" shapeId="0">
      <text>
        <r>
          <rPr>
            <b/>
            <sz val="8"/>
            <color indexed="81"/>
            <rFont val="Tahoma"/>
            <family val="2"/>
          </rPr>
          <t>Comments::
Transferred to the semester summary sheet</t>
        </r>
      </text>
    </comment>
    <comment ref="O41" authorId="0" shapeId="0">
      <text>
        <r>
          <rPr>
            <b/>
            <sz val="9"/>
            <color indexed="81"/>
            <rFont val="Tahoma"/>
            <family val="2"/>
          </rPr>
          <t xml:space="preserve">Comments: </t>
        </r>
        <r>
          <rPr>
            <sz val="9"/>
            <color indexed="81"/>
            <rFont val="Tahoma"/>
            <family val="2"/>
          </rPr>
          <t xml:space="preserve">Enter the value from the Fall load Report to generate a total for the year.  If this is a fall load sheet you can ignore this section.  Thanks Laura for the good idea.
</t>
        </r>
      </text>
    </comment>
  </commentList>
</comments>
</file>

<file path=xl/comments44.xml><?xml version="1.0" encoding="utf-8"?>
<comments xmlns="http://schemas.openxmlformats.org/spreadsheetml/2006/main">
  <authors>
    <author>dmyton</author>
    <author>Directions:</author>
    <author>Comments:</author>
    <author>david myton</author>
  </authors>
  <commentList>
    <comment ref="C2" authorId="0" shapeId="0">
      <text>
        <r>
          <rPr>
            <b/>
            <sz val="8"/>
            <color indexed="81"/>
            <rFont val="Tahoma"/>
            <family val="2"/>
          </rPr>
          <t>info:</t>
        </r>
        <r>
          <rPr>
            <sz val="8"/>
            <color indexed="81"/>
            <rFont val="Tahoma"/>
            <family val="2"/>
          </rPr>
          <t xml:space="preserve">
enter the faculty or adjunct name  in Cell C2 - Some find it helpful to Rename the TAB to match the faculty/adjunct name as well.
Since the SUMMARY sheet draws the name from Cell C2, it is necessary to type the name into C2 - it will run across the others columns as needed</t>
        </r>
      </text>
    </comment>
    <comment ref="C3" authorId="0" shapeId="0">
      <text>
        <r>
          <rPr>
            <b/>
            <sz val="8"/>
            <color indexed="81"/>
            <rFont val="Tahoma"/>
            <family val="2"/>
          </rPr>
          <t>info:</t>
        </r>
        <r>
          <rPr>
            <sz val="8"/>
            <color indexed="81"/>
            <rFont val="Tahoma"/>
            <family val="2"/>
          </rPr>
          <t xml:space="preserve">
Enter the college name starting in box C3</t>
        </r>
      </text>
    </comment>
    <comment ref="C4" authorId="0" shapeId="0">
      <text>
        <r>
          <rPr>
            <b/>
            <sz val="8"/>
            <color indexed="81"/>
            <rFont val="Tahoma"/>
            <family val="2"/>
          </rPr>
          <t>info:</t>
        </r>
        <r>
          <rPr>
            <sz val="8"/>
            <color indexed="81"/>
            <rFont val="Tahoma"/>
            <family val="2"/>
          </rPr>
          <t xml:space="preserve">
Enter the department starting in box C4
</t>
        </r>
      </text>
    </comment>
    <comment ref="C5" authorId="0" shapeId="0">
      <text>
        <r>
          <rPr>
            <b/>
            <sz val="8"/>
            <color indexed="81"/>
            <rFont val="Tahoma"/>
            <family val="2"/>
          </rPr>
          <t>info:</t>
        </r>
        <r>
          <rPr>
            <sz val="8"/>
            <color indexed="81"/>
            <rFont val="Tahoma"/>
            <family val="2"/>
          </rPr>
          <t xml:space="preserve">
Enter the Semester starting in box C5
</t>
        </r>
      </text>
    </comment>
    <comment ref="C6" authorId="0" shapeId="0">
      <text>
        <r>
          <rPr>
            <b/>
            <sz val="8"/>
            <color indexed="81"/>
            <rFont val="Tahoma"/>
            <family val="2"/>
          </rPr>
          <t>info:</t>
        </r>
        <r>
          <rPr>
            <sz val="8"/>
            <color indexed="81"/>
            <rFont val="Tahoma"/>
            <family val="2"/>
          </rPr>
          <t xml:space="preserve">
Cell C6
Enter "Faculty" for faculty 
Enter "Adjunct" for adjuncts
Enter "Dean" for dean-type administrators 
Since the SUMMARY sheet draws the status indicator from this field it is important that it be typed as indicated
</t>
        </r>
      </text>
    </comment>
    <comment ref="C8" authorId="1" shapeId="0">
      <text>
        <r>
          <rPr>
            <sz val="8"/>
            <color indexed="81"/>
            <rFont val="Tahoma"/>
            <family val="2"/>
          </rPr>
          <t>Directions::
Enter EITHER in the columns for Classes OR for the Columns J-K-L labeled Intern/Practicum but NOT BOTH
The entries for 'classes' must match the catalog entry listing hours for lecture and lab.  Enter the values as listed in the catalog or most recent approved curriculum change documents.
Note: Deans have requested that Lecture and Labs be listed as separate line items.  Example: Line 3 (BIOL 107) should be listed as two separate line items if the instructor is infact teaching both lecture and a lab section.  This should match how these courses are listed in banner.</t>
        </r>
      </text>
    </comment>
    <comment ref="L8" authorId="1" shapeId="0">
      <text>
        <r>
          <rPr>
            <b/>
            <sz val="8"/>
            <color indexed="81"/>
            <rFont val="Tahoma"/>
            <family val="2"/>
          </rPr>
          <t>Directions::</t>
        </r>
        <r>
          <rPr>
            <sz val="8"/>
            <color indexed="81"/>
            <rFont val="Tahoma"/>
            <family val="2"/>
          </rPr>
          <t xml:space="preserve">
Enter</t>
        </r>
        <r>
          <rPr>
            <sz val="8"/>
            <color indexed="10"/>
            <rFont val="Tahoma"/>
            <family val="2"/>
          </rPr>
          <t xml:space="preserve"> EITHER </t>
        </r>
        <r>
          <rPr>
            <sz val="8"/>
            <color indexed="81"/>
            <rFont val="Tahoma"/>
            <family val="2"/>
          </rPr>
          <t xml:space="preserve">in the columns for Classes OR for the Columns labeled Intern/Practicum. 
</t>
        </r>
        <r>
          <rPr>
            <sz val="8"/>
            <color indexed="10"/>
            <rFont val="Tahoma"/>
            <family val="2"/>
          </rPr>
          <t>NOT BOTH
Preparation/Placement time, evaluation time, and class time will be determined for the course, not for the instructor assigned the course.  The immediate supervisor will consult with faculty members qualified to teach each course to determine the time factors for the course.</t>
        </r>
      </text>
    </comment>
    <comment ref="A9" authorId="0" shapeId="0">
      <text>
        <r>
          <rPr>
            <sz val="8"/>
            <color indexed="81"/>
            <rFont val="Tahoma"/>
            <family val="2"/>
          </rPr>
          <t>Directions:
Enter teaching and release assignments that are contract-driven.  Note: Deans have requested that Lectures and separate sections of lectures as well as labs be listed separately (see sample).  This will mimic the way courses are entered into Banner and Anchor Access and will assist in tracking which professors are teaching courses more effectively.
Entering the catalog text 
e.g. BIOL131 (3,3) 4
helps with confirming the entries for columns B-C-D when reviewing the report
Enter   No calculations are performed on the cells in this column.</t>
        </r>
      </text>
    </comment>
    <comment ref="B9" authorId="2" shapeId="0">
      <text>
        <r>
          <rPr>
            <b/>
            <sz val="8"/>
            <color indexed="81"/>
            <rFont val="Tahoma"/>
            <family val="2"/>
          </rPr>
          <t>Comments::
Section 11.3.1 Lecture Hrs</t>
        </r>
        <r>
          <rPr>
            <b/>
            <sz val="8"/>
            <color indexed="10"/>
            <rFont val="Tahoma"/>
            <family val="2"/>
          </rPr>
          <t xml:space="preserve"> - enter values from the catalog description</t>
        </r>
        <r>
          <rPr>
            <sz val="8"/>
            <color indexed="81"/>
            <rFont val="Tahoma"/>
            <family val="2"/>
          </rPr>
          <t xml:space="preserve">  or other contract driven assignments (lab coordinator, Athletic Trainer, ect)
</t>
        </r>
        <r>
          <rPr>
            <b/>
            <sz val="8"/>
            <color indexed="81"/>
            <rFont val="Tahoma"/>
            <family val="2"/>
          </rPr>
          <t>Enter values for this column only if the entry is a lecture course or contract driven assignment</t>
        </r>
        <r>
          <rPr>
            <sz val="8"/>
            <color indexed="81"/>
            <rFont val="Tahoma"/>
            <family val="2"/>
          </rPr>
          <t xml:space="preserve">
Lectures and labs may be entered separately or together - see SAMPLE for examples of this
CH116 Gen Chem II (3,3) 4 
- this course has 3 lecture hours per week during the entire semester.  Enter 3 in this example if the instructor is only teaching the lecture, enter 4 if they are teaching the lecture and its ONLY lab and where the enrollments in each are identical.   Enter the lecture and lab sections </t>
        </r>
        <r>
          <rPr>
            <b/>
            <sz val="8"/>
            <color indexed="81"/>
            <rFont val="Tahoma"/>
            <family val="2"/>
          </rPr>
          <t>separately</t>
        </r>
        <r>
          <rPr>
            <sz val="8"/>
            <color indexed="81"/>
            <rFont val="Tahoma"/>
            <family val="2"/>
          </rPr>
          <t xml:space="preserve"> when more than one lab section are assigned since their enrollments may differ by section.
Load cannot be prorated based on the definition from 11.3.1, and maximum loads are capped at 18 contract hours per semester and 32 contract hours for the academic year based on 11.3.2 
Summer load limits are capped at 1.34 credits per week of instruction in 7.4.2 (e.g. a 4-credit course must be distributed across at least a 3-week instructional period to fall below the cap 4/3=1.333)
</t>
        </r>
      </text>
    </comment>
    <comment ref="C9" authorId="2" shapeId="0">
      <text>
        <r>
          <rPr>
            <b/>
            <sz val="8"/>
            <color indexed="81"/>
            <rFont val="Tahoma"/>
            <family val="2"/>
          </rPr>
          <t xml:space="preserve">Comments::
Lab hrs - </t>
        </r>
        <r>
          <rPr>
            <b/>
            <sz val="8"/>
            <color indexed="10"/>
            <rFont val="Tahoma"/>
            <family val="2"/>
          </rPr>
          <t>enter values based on catalog description for the number of hours in lab per week</t>
        </r>
        <r>
          <rPr>
            <sz val="8"/>
            <color indexed="81"/>
            <rFont val="Tahoma"/>
            <family val="2"/>
          </rPr>
          <t xml:space="preserve"> 
CH116 Gen Chem II (3,3) 4 - this course meets in lab for  3 lab.  </t>
        </r>
        <r>
          <rPr>
            <sz val="8"/>
            <color indexed="12"/>
            <rFont val="Tahoma"/>
            <family val="2"/>
          </rPr>
          <t>The 2/3 conversion is handled late</t>
        </r>
        <r>
          <rPr>
            <sz val="8"/>
            <color indexed="81"/>
            <rFont val="Tahoma"/>
            <family val="2"/>
          </rPr>
          <t xml:space="preserve">r - enter catalog/curriculum-approved number of lab hours each week.  Enter 3 in this example. 
</t>
        </r>
        <r>
          <rPr>
            <b/>
            <sz val="8"/>
            <color indexed="81"/>
            <rFont val="Tahoma"/>
            <family val="2"/>
          </rPr>
          <t>Enter in this column only if the entry is a laboratory course</t>
        </r>
        <r>
          <rPr>
            <sz val="8"/>
            <color indexed="81"/>
            <rFont val="Tahoma"/>
            <family val="2"/>
          </rPr>
          <t xml:space="preserve">
</t>
        </r>
        <r>
          <rPr>
            <b/>
            <sz val="8"/>
            <color indexed="12"/>
            <rFont val="Tahoma"/>
            <family val="2"/>
          </rPr>
          <t>Section 11.3.1</t>
        </r>
        <r>
          <rPr>
            <b/>
            <sz val="8"/>
            <color indexed="81"/>
            <rFont val="Tahoma"/>
            <family val="2"/>
          </rPr>
          <t xml:space="preserve">
</t>
        </r>
        <r>
          <rPr>
            <sz val="8"/>
            <color indexed="81"/>
            <rFont val="Tahoma"/>
            <family val="2"/>
          </rPr>
          <t>Note: 3 hrs in lab = 2 faculty contract hours and 2 hrs in lab = 1.33 faculty contract hours.  This scaling factor is used in calculating the Facutly contract hours.  
Note that in either case the lab counts 1 hour for student credit hour productionsince the catalog indicated this is a 4 credit course, and three of the credits are in lecture.  Thus there is one SCH generated per student per lab in this case.</t>
        </r>
      </text>
    </comment>
    <comment ref="D9" authorId="2" shapeId="0">
      <text>
        <r>
          <rPr>
            <b/>
            <sz val="8"/>
            <color indexed="81"/>
            <rFont val="Tahoma"/>
            <family val="2"/>
          </rPr>
          <t xml:space="preserve">Comments::
Credit Hours - </t>
        </r>
        <r>
          <rPr>
            <sz val="8"/>
            <color indexed="81"/>
            <rFont val="Tahoma"/>
            <family val="2"/>
          </rPr>
          <t xml:space="preserve">  This is the number of credit hours the student registers for based on the catalog description.  This number is used to calculate SCH.   For independent study, internships and practicum: the number of credits is still the number of credits the student registers in, irrespective of the faculty load.    Do not make an entry for contract defined tasks like Lab coordinator and athletic training since they do not contribute to student SCH
For example  CH116 Gen Chem II (3,3) 4 - the student enrolls in a 4 credit class - 3 credits from lecture 1 credit from lab.  ENTER 3 for a lecture  OR 1 for a lab based on this example.
</t>
        </r>
        <r>
          <rPr>
            <b/>
            <sz val="8"/>
            <color indexed="81"/>
            <rFont val="Tahoma"/>
            <family val="2"/>
          </rPr>
          <t xml:space="preserve">If the lecture and a single section of lab are listed together the credits may be combined and the SCH column could indicate 4.  </t>
        </r>
        <r>
          <rPr>
            <sz val="8"/>
            <color indexed="81"/>
            <rFont val="Tahoma"/>
            <family val="2"/>
          </rPr>
          <t xml:space="preserve">For a practicum/internship enter the number of credits the student will recieve/register for to take the course.
</t>
        </r>
      </text>
    </comment>
    <comment ref="E9" authorId="0" shapeId="0">
      <text>
        <r>
          <rPr>
            <b/>
            <sz val="8"/>
            <color indexed="81"/>
            <rFont val="Tahoma"/>
            <family val="2"/>
          </rPr>
          <t>Comment:</t>
        </r>
        <r>
          <rPr>
            <sz val="8"/>
            <color indexed="81"/>
            <rFont val="Tahoma"/>
            <family val="2"/>
          </rPr>
          <t xml:space="preserve">
Use the official enrollment for the semester set at the add/drop deadline</t>
        </r>
      </text>
    </comment>
    <comment ref="F9" authorId="2" shapeId="0">
      <text>
        <r>
          <rPr>
            <sz val="8"/>
            <color indexed="81"/>
            <rFont val="Tahoma"/>
            <family val="2"/>
          </rPr>
          <t>Comments: 
Preps - 
Enter as per Section 11.3.7 and 11.3.10.1.  Each full lecture course counts as 1 prep,  0.5 prep is credited for each separate lab title.   Internships/Practicum are 0.5 prep per course (multiple sections for variable credit do not generate additional preps).  Each separate recreation activity course should be counted as 0.33 preps.
If a faculty teaches 2 sections of BL109 lab they have 0.5 prep.  If they teach two BL109 labs and one BL110 lab they earn 0.5 prep for each course, 1.0 prep total from these labs.
NOTE: for team-taught courses/labs adjust the # of preps similarly (for example if a 50:50 team taught course each faculty recieves 0.5 prep).  There should be no proration of preps for other reasons.</t>
        </r>
        <r>
          <rPr>
            <b/>
            <sz val="8"/>
            <color indexed="81"/>
            <rFont val="Tahoma"/>
            <family val="2"/>
          </rPr>
          <t xml:space="preserve">
</t>
        </r>
        <r>
          <rPr>
            <sz val="8"/>
            <color indexed="81"/>
            <rFont val="Tahoma"/>
            <family val="2"/>
          </rPr>
          <t xml:space="preserve">
</t>
        </r>
      </text>
    </comment>
    <comment ref="G9" authorId="2" shapeId="0">
      <text>
        <r>
          <rPr>
            <b/>
            <sz val="8"/>
            <color indexed="81"/>
            <rFont val="Tahoma"/>
            <family val="2"/>
          </rPr>
          <t xml:space="preserve">Comments::
</t>
        </r>
        <r>
          <rPr>
            <b/>
            <sz val="8"/>
            <color indexed="12"/>
            <rFont val="Tahoma"/>
            <family val="2"/>
          </rPr>
          <t>Default value 1.0 for undergraduate courses.</t>
        </r>
        <r>
          <rPr>
            <b/>
            <sz val="8"/>
            <color indexed="81"/>
            <rFont val="Tahoma"/>
            <family val="2"/>
          </rPr>
          <t xml:space="preserve">
</t>
        </r>
        <r>
          <rPr>
            <sz val="8"/>
            <color indexed="81"/>
            <rFont val="Tahoma"/>
            <family val="2"/>
          </rPr>
          <t xml:space="preserve">Graduate course multiplier is </t>
        </r>
        <r>
          <rPr>
            <b/>
            <sz val="8"/>
            <color indexed="10"/>
            <rFont val="Tahoma"/>
            <family val="2"/>
          </rPr>
          <t>1.333</t>
        </r>
        <r>
          <rPr>
            <sz val="8"/>
            <color indexed="81"/>
            <rFont val="Tahoma"/>
            <family val="2"/>
          </rPr>
          <t xml:space="preserve"> if a course is contains graduate students taught at the 500, 600 or higher level.  Enter </t>
        </r>
        <r>
          <rPr>
            <b/>
            <sz val="8"/>
            <color indexed="10"/>
            <rFont val="Tahoma"/>
            <family val="2"/>
          </rPr>
          <t>1.333</t>
        </r>
        <r>
          <rPr>
            <sz val="8"/>
            <color indexed="81"/>
            <rFont val="Tahoma"/>
            <family val="2"/>
          </rPr>
          <t xml:space="preserve"> in these cases.  Note the full 3 decimal places may not show in the display but the calculation will be correct
</t>
        </r>
        <r>
          <rPr>
            <sz val="8"/>
            <color indexed="12"/>
            <rFont val="Tahoma"/>
            <family val="2"/>
          </rPr>
          <t>See Section 11.3.1  of the Faculty Agreement</t>
        </r>
      </text>
    </comment>
    <comment ref="H9" authorId="2" shapeId="0">
      <text>
        <r>
          <rPr>
            <b/>
            <sz val="8"/>
            <color indexed="81"/>
            <rFont val="Tahoma"/>
            <family val="2"/>
          </rPr>
          <t xml:space="preserve">Comments:
Team-Taught factor: </t>
        </r>
        <r>
          <rPr>
            <sz val="8"/>
            <color indexed="81"/>
            <rFont val="Tahoma"/>
            <family val="2"/>
          </rPr>
          <t xml:space="preserve">- 
</t>
        </r>
        <r>
          <rPr>
            <sz val="8"/>
            <color indexed="12"/>
            <rFont val="Tahoma"/>
            <family val="2"/>
          </rPr>
          <t xml:space="preserve">DEFAULT VALUE 1.00
For accuracy please enter decimal numbers as the proper fraction.  For example enter the formula =1/3 rather than .33 for a one-third load.  This will reduce round-off errors.
PLEASE note in team teaching the other team members - use the extra space in column A after the classes are listed to make annotations </t>
        </r>
        <r>
          <rPr>
            <sz val="8"/>
            <color indexed="81"/>
            <rFont val="Tahoma"/>
            <family val="2"/>
          </rPr>
          <t xml:space="preserve">
</t>
        </r>
        <r>
          <rPr>
            <b/>
            <sz val="8"/>
            <color indexed="81"/>
            <rFont val="Tahoma"/>
            <family val="2"/>
          </rPr>
          <t xml:space="preserve">Section 11.8 </t>
        </r>
        <r>
          <rPr>
            <sz val="8"/>
            <color indexed="81"/>
            <rFont val="Tahoma"/>
            <family val="2"/>
          </rPr>
          <t xml:space="preserve">
Enter a decimal fraction from 0 to 1.000 based on percentage of course taught by this instructor.   For example a team-taught course with two faculty contributing equally enter 0.50, if this instructor teaches 1/3 of the class enter 0.333333333333333, or more simply =1/3.
Student credit hours (SCH) will be adjusted by this factor as well so that both faculty are attributed with a proportion of the total SCH
</t>
        </r>
        <r>
          <rPr>
            <b/>
            <sz val="8"/>
            <color indexed="81"/>
            <rFont val="Tahoma"/>
            <family val="2"/>
          </rPr>
          <t xml:space="preserve">
Confirm that the sum total of the team-taught factors for all instructors for the course adds to 1.00000</t>
        </r>
      </text>
    </comment>
    <comment ref="I9" authorId="2" shapeId="0">
      <text>
        <r>
          <rPr>
            <b/>
            <sz val="8"/>
            <color indexed="81"/>
            <rFont val="Tahoma"/>
            <family val="2"/>
          </rPr>
          <t xml:space="preserve">Comments:  
"Applies to independent study courses only as defined in the university catalog description" See Section 11.9
</t>
        </r>
        <r>
          <rPr>
            <b/>
            <sz val="8"/>
            <color indexed="12"/>
            <rFont val="Tahoma"/>
            <family val="2"/>
          </rPr>
          <t>Default value = 1</t>
        </r>
        <r>
          <rPr>
            <b/>
            <sz val="8"/>
            <color indexed="81"/>
            <rFont val="Tahoma"/>
            <family val="2"/>
          </rPr>
          <t xml:space="preserve">
Pro-rated factor: </t>
        </r>
        <r>
          <rPr>
            <sz val="8"/>
            <color indexed="81"/>
            <rFont val="Tahoma"/>
            <family val="2"/>
          </rPr>
          <t xml:space="preserve">- enter a decimal from 0 to 1.000 based on  enrollment less than 10.  A course with 3 students may be prorated as 3/10 or 0.300.
This column applies only to courses defined as independent study, research seminars, and directed topics classes typically numbered 290, 390 490. Confirm each course by the catalog entry.
SCH are not reduced based on this formula
</t>
        </r>
        <r>
          <rPr>
            <b/>
            <sz val="8"/>
            <color indexed="81"/>
            <rFont val="Tahoma"/>
            <family val="2"/>
          </rPr>
          <t xml:space="preserve">
</t>
        </r>
      </text>
    </comment>
    <comment ref="J9" authorId="2" shapeId="0">
      <text>
        <r>
          <rPr>
            <b/>
            <sz val="8"/>
            <color indexed="81"/>
            <rFont val="Tahoma"/>
            <family val="2"/>
          </rPr>
          <t xml:space="preserve">Comments::
Section 11.3.10.1
</t>
        </r>
        <r>
          <rPr>
            <sz val="8"/>
            <color indexed="81"/>
            <rFont val="Tahoma"/>
            <family val="2"/>
          </rPr>
          <t>The number of hours per student needed for the faculty member to prepare for the internship.  Enter the number of hours directly.
Based on a negotiated time between faculty teaching the course and the Dean.  Keep documentation with load reports.</t>
        </r>
      </text>
    </comment>
    <comment ref="K9" authorId="2" shapeId="0">
      <text>
        <r>
          <rPr>
            <b/>
            <sz val="8"/>
            <color indexed="81"/>
            <rFont val="Tahoma"/>
            <family val="2"/>
          </rPr>
          <t xml:space="preserve">Comments::
Section 11.3.10.1
</t>
        </r>
        <r>
          <rPr>
            <sz val="8"/>
            <color indexed="81"/>
            <rFont val="Tahoma"/>
            <family val="2"/>
          </rPr>
          <t>Hours of direct instruction associated with the internship/practicum.  Enter number of hours directly from agreement between faculty and dean.</t>
        </r>
      </text>
    </comment>
    <comment ref="L9" authorId="2" shapeId="0">
      <text>
        <r>
          <rPr>
            <b/>
            <sz val="8"/>
            <color indexed="81"/>
            <rFont val="Tahoma"/>
            <family val="2"/>
          </rPr>
          <t xml:space="preserve">Comments::
Section 11.3.10.1
</t>
        </r>
        <r>
          <rPr>
            <sz val="8"/>
            <color indexed="81"/>
            <rFont val="Tahoma"/>
            <family val="2"/>
          </rPr>
          <t>The number of hours needed by the faculty to evaluate the work of EACH student.  Enter the hours directly from the agreement between the faculty and the dean.</t>
        </r>
      </text>
    </comment>
    <comment ref="M9" authorId="2" shapeId="0">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Section 11.7.1 and 11.7.3</t>
        </r>
        <r>
          <rPr>
            <sz val="8"/>
            <color indexed="81"/>
            <rFont val="Tahoma"/>
            <family val="2"/>
          </rPr>
          <t xml:space="preserve">
</t>
        </r>
      </text>
    </comment>
    <comment ref="N9" authorId="2" shapeId="0">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 xml:space="preserve">Section 11.7.1 and 11.7.4
</t>
        </r>
        <r>
          <rPr>
            <sz val="8"/>
            <color indexed="81"/>
            <rFont val="Tahoma"/>
            <family val="2"/>
          </rPr>
          <t xml:space="preserve">
</t>
        </r>
      </text>
    </comment>
    <comment ref="O9" authorId="2" shapeId="0">
      <text>
        <r>
          <rPr>
            <b/>
            <sz val="8"/>
            <color indexed="81"/>
            <rFont val="Tahoma"/>
            <family val="2"/>
          </rPr>
          <t>Comments::
Calculated -</t>
        </r>
        <r>
          <rPr>
            <b/>
            <sz val="8"/>
            <color indexed="10"/>
            <rFont val="Tahoma"/>
            <family val="2"/>
          </rPr>
          <t xml:space="preserve"> DO NOT EDIT FORMULA</t>
        </r>
      </text>
    </comment>
    <comment ref="P9" authorId="2" shapeId="0">
      <text>
        <r>
          <rPr>
            <b/>
            <sz val="8"/>
            <color indexed="81"/>
            <rFont val="Tahoma"/>
            <family val="2"/>
          </rPr>
          <t>Grey Fields are Calculated  -</t>
        </r>
        <r>
          <rPr>
            <b/>
            <sz val="8"/>
            <color indexed="10"/>
            <rFont val="Tahoma"/>
            <family val="2"/>
          </rPr>
          <t xml:space="preserve"> DO NOT EDIT FORMULA</t>
        </r>
        <r>
          <rPr>
            <b/>
            <sz val="8"/>
            <color indexed="81"/>
            <rFont val="Tahoma"/>
            <family val="2"/>
          </rPr>
          <t xml:space="preserve">
</t>
        </r>
      </text>
    </comment>
    <comment ref="Q9" authorId="3" shapeId="0">
      <text>
        <r>
          <rPr>
            <b/>
            <sz val="8"/>
            <color indexed="81"/>
            <rFont val="Tahoma"/>
            <family val="2"/>
          </rPr>
          <t xml:space="preserve">Comment:
COMPENSATED FACULTY CONTRACT HOURS </t>
        </r>
        <r>
          <rPr>
            <sz val="8"/>
            <color indexed="81"/>
            <rFont val="Tahoma"/>
            <family val="2"/>
          </rPr>
          <t xml:space="preserve">Column “Q” is generally equal to Faculty Contract Hours in Column "O".  Column “O” will be less than “Q” when the instructor has waived compensation for the  assignment or for assignments which are compensated through a stipend.  Enter the compensated portion of the load for each course or assignment in “Q”.  If full compensation is waived, or the assignment was compensated through a stipend, enter zero (0).  Attach a signed Load Report and Compensation Agreement Form.
BASE your calculation of any OVERLOAD PAY on the final column "Comp. Faculty Hours".
In Summer Session courses Faculty may wish to waive full compensation (i.e. to teach a course on a prorated basis up to the maximum allowed summer contract hour load).  However the load generated from the courses cannot be prorated (see Section 11.3.1), only the compensation.  At the time of this memo (Jan 2012) summer courses were prorated for compensation on the basis of 7 students.  
For example, a 3 credit course with only two students would be listed normally for all columns except Q.  Column Q would show 3 compensated hours if 7 or more students are enrolled, or IF THE FACULTY AGREED TO PRORATE, then column Q would be 3*2/7 or two-sevenths of the three credits.  IF ALL COMPENSATION was waived, enter zero (0).
</t>
        </r>
      </text>
    </comment>
    <comment ref="Q10" authorId="3" shapeId="0">
      <text>
        <r>
          <rPr>
            <b/>
            <sz val="8"/>
            <color indexed="81"/>
            <rFont val="Tahoma"/>
            <family val="2"/>
          </rPr>
          <t xml:space="preserve">Comment:  </t>
        </r>
        <r>
          <rPr>
            <sz val="8"/>
            <color indexed="81"/>
            <rFont val="Tahoma"/>
            <family val="2"/>
          </rPr>
          <t>Since compensation is generally not waived the default formula sets column Q equal to colum O.  Cell Q10 would be "=O10"  OVERWRITE the contents of this cell as indicated on the signed Load Report and Compensation Agreemnt</t>
        </r>
        <r>
          <rPr>
            <sz val="8"/>
            <color indexed="81"/>
            <rFont val="Tahoma"/>
            <family val="2"/>
          </rPr>
          <t xml:space="preserve">
</t>
        </r>
      </text>
    </comment>
    <comment ref="A29" authorId="2" shapeId="0">
      <text>
        <r>
          <rPr>
            <b/>
            <sz val="8"/>
            <color indexed="81"/>
            <rFont val="Tahoma"/>
            <family val="2"/>
          </rPr>
          <t>Comments::
Subtotals calculate automatically, do not edit formulas</t>
        </r>
      </text>
    </comment>
    <comment ref="A31" authorId="2" shapeId="0">
      <text>
        <r>
          <rPr>
            <b/>
            <sz val="8"/>
            <color indexed="81"/>
            <rFont val="Tahoma"/>
            <family val="2"/>
          </rPr>
          <t xml:space="preserve">Comments: Release Time Appointments -
</t>
        </r>
        <r>
          <rPr>
            <sz val="8"/>
            <color indexed="81"/>
            <rFont val="Tahoma"/>
            <family val="2"/>
          </rPr>
          <t xml:space="preserve">List school chairs, activities that generate stipends, discretionary or grant based release time (those not defined by the contract).  
Attach the Faculty Workload Adjustment for Special Assignment form and/or the Load Report and Compensation Agreement as necessary
Activities that are compensated through a direct stipend are STILL converted to load for the purpose of Column "O", but must be entered with a "0" (zero) in Column "Q" </t>
        </r>
      </text>
    </comment>
    <comment ref="O32" authorId="0" shapeId="0">
      <text>
        <r>
          <rPr>
            <b/>
            <sz val="9"/>
            <color indexed="81"/>
            <rFont val="Tahoma"/>
            <family val="2"/>
          </rPr>
          <t xml:space="preserve">Comment: </t>
        </r>
        <r>
          <rPr>
            <sz val="9"/>
            <color indexed="81"/>
            <rFont val="Tahoma"/>
            <family val="2"/>
          </rPr>
          <t xml:space="preserve"> Enter the contract hour load generated, granted, or attributed to this apppoinment</t>
        </r>
        <r>
          <rPr>
            <sz val="9"/>
            <color indexed="81"/>
            <rFont val="Tahoma"/>
            <family val="2"/>
          </rPr>
          <t xml:space="preserve">
</t>
        </r>
      </text>
    </comment>
    <comment ref="Q32" authorId="0" shapeId="0">
      <text>
        <r>
          <rPr>
            <sz val="9"/>
            <color indexed="81"/>
            <rFont val="Tahoma"/>
            <family val="2"/>
          </rPr>
          <t>For 2012-2013, school chairs will receive both a "release time assignment"  and an "extra compensation assignment (stipend)".  Both assignments are entered on the Faculty Workload Adjustment form, and on the Faculty Load Report and the description of duties should be attached.
The Contract Hours for the Release Time Assignment (SCHOOL CHAIR) = 3 hours.  Enter this on the load report in the section for "Release Time appointments", and enter the assignment as "School Chair"   In the column for "Faculty Contract Hours" enter 3.  In the column for "Compensated Faculty Hours" also enter 3.  
The Contract Hours for the Extra Compensation Assignment (CHAIR STIPEND) = 3 hours.  Enter this on the load report in the section for "Release Time Assignments", and enter the assignment as "Chair Stipend"  In the column for "Faculty Contract Hours" enter 3.  In the column for "Compensated Faculty Hours" enter ZERO (you must delete the existing value and enter 0)  Note: This assignment is compensated by the stipend, not included with the normal load and/or overload.  BASE your calculation of any OVERLOAD PAY on the final column "Comp. Faculty Hours".
Based on 2012-2013 rates, the stipend amount would be entered on the Workload Adjustment Form as  "$872 per hour. Total compensation will be $2,616.00."
This amount can be payed to the faculty member using a standard payroll authorization.</t>
        </r>
      </text>
    </comment>
    <comment ref="O38" authorId="2" shapeId="0">
      <text>
        <r>
          <rPr>
            <b/>
            <sz val="8"/>
            <color indexed="81"/>
            <rFont val="Tahoma"/>
            <family val="2"/>
          </rPr>
          <t xml:space="preserve">Comments:
THIS NUMBER WILL BE TRANSFERED TO THE SEMESTER SUMMARY SHEET 
</t>
        </r>
      </text>
    </comment>
    <comment ref="P38" authorId="2" shapeId="0">
      <text>
        <r>
          <rPr>
            <b/>
            <sz val="8"/>
            <color indexed="81"/>
            <rFont val="Tahoma"/>
            <family val="2"/>
          </rPr>
          <t>Comments::
Transferred to the semester summary sheet</t>
        </r>
      </text>
    </comment>
    <comment ref="O41" authorId="0" shapeId="0">
      <text>
        <r>
          <rPr>
            <b/>
            <sz val="9"/>
            <color indexed="81"/>
            <rFont val="Tahoma"/>
            <family val="2"/>
          </rPr>
          <t xml:space="preserve">Comments: </t>
        </r>
        <r>
          <rPr>
            <sz val="9"/>
            <color indexed="81"/>
            <rFont val="Tahoma"/>
            <family val="2"/>
          </rPr>
          <t xml:space="preserve">Enter the value from the Fall load Report to generate a total for the year.  If this is a fall load sheet you can ignore this section.  Thanks Laura for the good idea.
</t>
        </r>
      </text>
    </comment>
  </commentList>
</comments>
</file>

<file path=xl/comments5.xml><?xml version="1.0" encoding="utf-8"?>
<comments xmlns="http://schemas.openxmlformats.org/spreadsheetml/2006/main">
  <authors>
    <author>dmyton</author>
    <author>Directions:</author>
    <author>Comments:</author>
    <author>david myton</author>
  </authors>
  <commentList>
    <comment ref="C2" authorId="0" shapeId="0">
      <text>
        <r>
          <rPr>
            <b/>
            <sz val="8"/>
            <color indexed="81"/>
            <rFont val="Tahoma"/>
            <family val="2"/>
          </rPr>
          <t>info:</t>
        </r>
        <r>
          <rPr>
            <sz val="8"/>
            <color indexed="81"/>
            <rFont val="Tahoma"/>
            <family val="2"/>
          </rPr>
          <t xml:space="preserve">
enter the faculty or adjunct name  in Cell C2 - Some find it helpful to Rename the TAB to match the faculty/adjunct name as well.
Since the SUMMARY sheet draws the name from Cell C2, it is necessary to type the name into C2 - it will run across the others columns as needed</t>
        </r>
      </text>
    </comment>
    <comment ref="C3" authorId="0" shapeId="0">
      <text>
        <r>
          <rPr>
            <b/>
            <sz val="8"/>
            <color indexed="81"/>
            <rFont val="Tahoma"/>
            <family val="2"/>
          </rPr>
          <t>info:</t>
        </r>
        <r>
          <rPr>
            <sz val="8"/>
            <color indexed="81"/>
            <rFont val="Tahoma"/>
            <family val="2"/>
          </rPr>
          <t xml:space="preserve">
Enter the college name starting in box C3</t>
        </r>
      </text>
    </comment>
    <comment ref="C4" authorId="0" shapeId="0">
      <text>
        <r>
          <rPr>
            <b/>
            <sz val="8"/>
            <color indexed="81"/>
            <rFont val="Tahoma"/>
            <family val="2"/>
          </rPr>
          <t>info:</t>
        </r>
        <r>
          <rPr>
            <sz val="8"/>
            <color indexed="81"/>
            <rFont val="Tahoma"/>
            <family val="2"/>
          </rPr>
          <t xml:space="preserve">
Enter the department starting in box C4
</t>
        </r>
      </text>
    </comment>
    <comment ref="C5" authorId="0" shapeId="0">
      <text>
        <r>
          <rPr>
            <b/>
            <sz val="8"/>
            <color indexed="81"/>
            <rFont val="Tahoma"/>
            <family val="2"/>
          </rPr>
          <t>info:</t>
        </r>
        <r>
          <rPr>
            <sz val="8"/>
            <color indexed="81"/>
            <rFont val="Tahoma"/>
            <family val="2"/>
          </rPr>
          <t xml:space="preserve">
Enter the Semester starting in box C5
</t>
        </r>
      </text>
    </comment>
    <comment ref="C6" authorId="0" shapeId="0">
      <text>
        <r>
          <rPr>
            <b/>
            <sz val="8"/>
            <color indexed="81"/>
            <rFont val="Tahoma"/>
            <family val="2"/>
          </rPr>
          <t>info:</t>
        </r>
        <r>
          <rPr>
            <sz val="8"/>
            <color indexed="81"/>
            <rFont val="Tahoma"/>
            <family val="2"/>
          </rPr>
          <t xml:space="preserve">
Cell C6
Enter "Faculty" for faculty 
Enter "Adjunct" for adjuncts
Enter "Dean" for dean-type administrators 
Since the SUMMARY sheet draws the status indicator from this field it is important that it be typed as indicated
</t>
        </r>
      </text>
    </comment>
    <comment ref="C8" authorId="1" shapeId="0">
      <text>
        <r>
          <rPr>
            <sz val="8"/>
            <color indexed="81"/>
            <rFont val="Tahoma"/>
            <family val="2"/>
          </rPr>
          <t>Directions::
Enter EITHER in the columns for Classes OR for the Columns J-K-L labeled Intern/Practicum but NOT BOTH
The entries for 'classes' must match the catalog entry listing hours for lecture and lab.  Enter the values as listed in the catalog or most recent approved curriculum change documents.
Note: Deans have requested that Lecture and Labs be listed as separate line items.  Example: Line 3 (BIOL 107) should be listed as two separate line items if the instructor is infact teaching both lecture and a lab section.  This should match how these courses are listed in banner.</t>
        </r>
      </text>
    </comment>
    <comment ref="L8" authorId="1" shapeId="0">
      <text>
        <r>
          <rPr>
            <b/>
            <sz val="8"/>
            <color indexed="81"/>
            <rFont val="Tahoma"/>
            <family val="2"/>
          </rPr>
          <t>Directions::</t>
        </r>
        <r>
          <rPr>
            <sz val="8"/>
            <color indexed="81"/>
            <rFont val="Tahoma"/>
            <family val="2"/>
          </rPr>
          <t xml:space="preserve">
Enter</t>
        </r>
        <r>
          <rPr>
            <sz val="8"/>
            <color indexed="10"/>
            <rFont val="Tahoma"/>
            <family val="2"/>
          </rPr>
          <t xml:space="preserve"> EITHER </t>
        </r>
        <r>
          <rPr>
            <sz val="8"/>
            <color indexed="81"/>
            <rFont val="Tahoma"/>
            <family val="2"/>
          </rPr>
          <t xml:space="preserve">in the columns for Classes OR for the Columns labeled Intern/Practicum. 
</t>
        </r>
        <r>
          <rPr>
            <sz val="8"/>
            <color indexed="10"/>
            <rFont val="Tahoma"/>
            <family val="2"/>
          </rPr>
          <t>NOT BOTH
Preparation/Placement time, evaluation time, and class time will be determined for the course, not for the instructor assigned the course.  The immediate supervisor will consult with faculty members qualified to teach each course to determine the time factors for the course.</t>
        </r>
      </text>
    </comment>
    <comment ref="A9" authorId="0" shapeId="0">
      <text>
        <r>
          <rPr>
            <sz val="8"/>
            <color indexed="81"/>
            <rFont val="Tahoma"/>
            <family val="2"/>
          </rPr>
          <t>Directions:
Enter teaching and release assignments that are contract-driven.  Note: Deans have requested that Lectures and separate sections of lectures as well as labs be listed separately (see sample).  This will mimic the way courses are entered into Banner and Anchor Access and will assist in tracking which professors are teaching courses more effectively.
Entering the catalog text 
e.g. BIOL131 (3,3) 4
helps with confirming the entries for columns B-C-D when reviewing the report
Enter   No calculations are performed on the cells in this column.</t>
        </r>
      </text>
    </comment>
    <comment ref="B9" authorId="2" shapeId="0">
      <text>
        <r>
          <rPr>
            <b/>
            <sz val="8"/>
            <color indexed="81"/>
            <rFont val="Tahoma"/>
            <family val="2"/>
          </rPr>
          <t>Comments::
Section 11.3.1 Lecture Hrs</t>
        </r>
        <r>
          <rPr>
            <b/>
            <sz val="8"/>
            <color indexed="10"/>
            <rFont val="Tahoma"/>
            <family val="2"/>
          </rPr>
          <t xml:space="preserve"> - enter values from the catalog description</t>
        </r>
        <r>
          <rPr>
            <sz val="8"/>
            <color indexed="81"/>
            <rFont val="Tahoma"/>
            <family val="2"/>
          </rPr>
          <t xml:space="preserve">  or other contract driven assignments (lab coordinator, Athletic Trainer, ect)
</t>
        </r>
        <r>
          <rPr>
            <b/>
            <sz val="8"/>
            <color indexed="81"/>
            <rFont val="Tahoma"/>
            <family val="2"/>
          </rPr>
          <t>Enter values for this column only if the entry is a lecture course or contract driven assignment</t>
        </r>
        <r>
          <rPr>
            <sz val="8"/>
            <color indexed="81"/>
            <rFont val="Tahoma"/>
            <family val="2"/>
          </rPr>
          <t xml:space="preserve">
Lectures and labs may be entered separately or together - see SAMPLE for examples of this
CH116 Gen Chem II (3,3) 4 
- this course has 3 lecture hours per week during the entire semester.  Enter 3 in this example if the instructor is only teaching the lecture, enter 4 if they are teaching the lecture and its ONLY lab and where the enrollments in each are identical.   Enter the lecture and lab sections </t>
        </r>
        <r>
          <rPr>
            <b/>
            <sz val="8"/>
            <color indexed="81"/>
            <rFont val="Tahoma"/>
            <family val="2"/>
          </rPr>
          <t>separately</t>
        </r>
        <r>
          <rPr>
            <sz val="8"/>
            <color indexed="81"/>
            <rFont val="Tahoma"/>
            <family val="2"/>
          </rPr>
          <t xml:space="preserve"> when more than one lab section are assigned since their enrollments may differ by section.
Load cannot be prorated based on the definition from 11.3.1, and maximum loads are capped at 18 contract hours per semester and 32 contract hours for the academic year based on 11.3.2 
Summer load limits are capped at 1.34 credits per week of instruction in 7.4.2 (e.g. a 4-credit course must be distributed across at least a 3-week instructional period to fall below the cap 4/3=1.333)
</t>
        </r>
      </text>
    </comment>
    <comment ref="C9" authorId="2" shapeId="0">
      <text>
        <r>
          <rPr>
            <b/>
            <sz val="8"/>
            <color indexed="81"/>
            <rFont val="Tahoma"/>
            <family val="2"/>
          </rPr>
          <t xml:space="preserve">Comments::
Lab hrs - </t>
        </r>
        <r>
          <rPr>
            <b/>
            <sz val="8"/>
            <color indexed="10"/>
            <rFont val="Tahoma"/>
            <family val="2"/>
          </rPr>
          <t>enter values based on catalog description for the number of hours in lab per week</t>
        </r>
        <r>
          <rPr>
            <sz val="8"/>
            <color indexed="81"/>
            <rFont val="Tahoma"/>
            <family val="2"/>
          </rPr>
          <t xml:space="preserve"> 
CH116 Gen Chem II (3,3) 4 - this course meets in lab for  3 lab.  </t>
        </r>
        <r>
          <rPr>
            <sz val="8"/>
            <color indexed="12"/>
            <rFont val="Tahoma"/>
            <family val="2"/>
          </rPr>
          <t>The 2/3 conversion is handled late</t>
        </r>
        <r>
          <rPr>
            <sz val="8"/>
            <color indexed="81"/>
            <rFont val="Tahoma"/>
            <family val="2"/>
          </rPr>
          <t xml:space="preserve">r - enter catalog/curriculum-approved number of lab hours each week.  Enter 3 in this example. 
</t>
        </r>
        <r>
          <rPr>
            <b/>
            <sz val="8"/>
            <color indexed="81"/>
            <rFont val="Tahoma"/>
            <family val="2"/>
          </rPr>
          <t>Enter in this column only if the entry is a laboratory course</t>
        </r>
        <r>
          <rPr>
            <sz val="8"/>
            <color indexed="81"/>
            <rFont val="Tahoma"/>
            <family val="2"/>
          </rPr>
          <t xml:space="preserve">
</t>
        </r>
        <r>
          <rPr>
            <b/>
            <sz val="8"/>
            <color indexed="12"/>
            <rFont val="Tahoma"/>
            <family val="2"/>
          </rPr>
          <t>Section 11.3.1</t>
        </r>
        <r>
          <rPr>
            <b/>
            <sz val="8"/>
            <color indexed="81"/>
            <rFont val="Tahoma"/>
            <family val="2"/>
          </rPr>
          <t xml:space="preserve">
</t>
        </r>
        <r>
          <rPr>
            <sz val="8"/>
            <color indexed="81"/>
            <rFont val="Tahoma"/>
            <family val="2"/>
          </rPr>
          <t>Note: 3 hrs in lab = 2 faculty contract hours and 2 hrs in lab = 1.33 faculty contract hours.  This scaling factor is used in calculating the Facutly contract hours.  
Note that in either case the lab counts 1 hour for student credit hour productionsince the catalog indicated this is a 4 credit course, and three of the credits are in lecture.  Thus there is one SCH generated per student per lab in this case.</t>
        </r>
      </text>
    </comment>
    <comment ref="D9" authorId="2" shapeId="0">
      <text>
        <r>
          <rPr>
            <b/>
            <sz val="8"/>
            <color indexed="81"/>
            <rFont val="Tahoma"/>
            <family val="2"/>
          </rPr>
          <t xml:space="preserve">Comments::
Credit Hours - </t>
        </r>
        <r>
          <rPr>
            <sz val="8"/>
            <color indexed="81"/>
            <rFont val="Tahoma"/>
            <family val="2"/>
          </rPr>
          <t xml:space="preserve">  This is the number of credit hours the student registers for based on the catalog description.  This number is used to calculate SCH.   For independent study, internships and practicum: the number of credits is still the number of credits the student registers in, irrespective of the faculty load.    Do not make an entry for contract defined tasks like Lab coordinator and athletic training since they do not contribute to student SCH
For example  CH116 Gen Chem II (3,3) 4 - the student enrolls in a 4 credit class - 3 credits from lecture 1 credit from lab.  ENTER 3 for a lecture  OR 1 for a lab based on this example.
</t>
        </r>
        <r>
          <rPr>
            <b/>
            <sz val="8"/>
            <color indexed="81"/>
            <rFont val="Tahoma"/>
            <family val="2"/>
          </rPr>
          <t xml:space="preserve">If the lecture and a single section of lab are listed together the credits may be combined and the SCH column could indicate 4.  </t>
        </r>
        <r>
          <rPr>
            <sz val="8"/>
            <color indexed="81"/>
            <rFont val="Tahoma"/>
            <family val="2"/>
          </rPr>
          <t xml:space="preserve">For a practicum/internship enter the number of credits the student will recieve/register for to take the course.
</t>
        </r>
      </text>
    </comment>
    <comment ref="E9" authorId="0" shapeId="0">
      <text>
        <r>
          <rPr>
            <b/>
            <sz val="8"/>
            <color indexed="81"/>
            <rFont val="Tahoma"/>
            <family val="2"/>
          </rPr>
          <t>Comment:</t>
        </r>
        <r>
          <rPr>
            <sz val="8"/>
            <color indexed="81"/>
            <rFont val="Tahoma"/>
            <family val="2"/>
          </rPr>
          <t xml:space="preserve">
Use the official enrollment for the semester set at the add/drop deadline</t>
        </r>
      </text>
    </comment>
    <comment ref="F9" authorId="2" shapeId="0">
      <text>
        <r>
          <rPr>
            <sz val="8"/>
            <color indexed="81"/>
            <rFont val="Tahoma"/>
            <family val="2"/>
          </rPr>
          <t>Comments: 
Preps - 
Enter as per Section 11.3.7 and 11.3.10.1.  Each full lecture course counts as 1 prep,  0.5 prep is credited for each separate lab title.   Internships/Practicum are 0.5 prep per course (multiple sections for variable credit do not generate additional preps).  Each separate recreation activity course should be counted as 0.33 preps.
If a faculty teaches 2 sections of BL109 lab they have 0.5 prep.  If they teach two BL109 labs and one BL110 lab they earn 0.5 prep for each course, 1.0 prep total from these labs.
NOTE: for team-taught courses/labs adjust the # of preps similarly (for example if a 50:50 team taught course each faculty recieves 0.5 prep).  There should be no proration of preps for other reasons.</t>
        </r>
        <r>
          <rPr>
            <b/>
            <sz val="8"/>
            <color indexed="81"/>
            <rFont val="Tahoma"/>
            <family val="2"/>
          </rPr>
          <t xml:space="preserve">
</t>
        </r>
        <r>
          <rPr>
            <sz val="8"/>
            <color indexed="81"/>
            <rFont val="Tahoma"/>
            <family val="2"/>
          </rPr>
          <t xml:space="preserve">
</t>
        </r>
      </text>
    </comment>
    <comment ref="G9" authorId="2" shapeId="0">
      <text>
        <r>
          <rPr>
            <b/>
            <sz val="8"/>
            <color indexed="81"/>
            <rFont val="Tahoma"/>
            <family val="2"/>
          </rPr>
          <t xml:space="preserve">Comments::
</t>
        </r>
        <r>
          <rPr>
            <b/>
            <sz val="8"/>
            <color indexed="12"/>
            <rFont val="Tahoma"/>
            <family val="2"/>
          </rPr>
          <t>Default value 1.0 for undergraduate courses.</t>
        </r>
        <r>
          <rPr>
            <b/>
            <sz val="8"/>
            <color indexed="81"/>
            <rFont val="Tahoma"/>
            <family val="2"/>
          </rPr>
          <t xml:space="preserve">
</t>
        </r>
        <r>
          <rPr>
            <sz val="8"/>
            <color indexed="81"/>
            <rFont val="Tahoma"/>
            <family val="2"/>
          </rPr>
          <t xml:space="preserve">Graduate course multiplier is </t>
        </r>
        <r>
          <rPr>
            <b/>
            <sz val="8"/>
            <color indexed="10"/>
            <rFont val="Tahoma"/>
            <family val="2"/>
          </rPr>
          <t>1.333</t>
        </r>
        <r>
          <rPr>
            <sz val="8"/>
            <color indexed="81"/>
            <rFont val="Tahoma"/>
            <family val="2"/>
          </rPr>
          <t xml:space="preserve"> if a course is contains graduate students taught at the 500, 600 or higher level.  Enter </t>
        </r>
        <r>
          <rPr>
            <b/>
            <sz val="8"/>
            <color indexed="10"/>
            <rFont val="Tahoma"/>
            <family val="2"/>
          </rPr>
          <t>1.333</t>
        </r>
        <r>
          <rPr>
            <sz val="8"/>
            <color indexed="81"/>
            <rFont val="Tahoma"/>
            <family val="2"/>
          </rPr>
          <t xml:space="preserve"> in these cases.  Note the full 3 decimal places may not show in the display but the calculation will be correct
</t>
        </r>
        <r>
          <rPr>
            <sz val="8"/>
            <color indexed="12"/>
            <rFont val="Tahoma"/>
            <family val="2"/>
          </rPr>
          <t>See Section 11.3.1  of the Faculty Agreement</t>
        </r>
      </text>
    </comment>
    <comment ref="H9" authorId="2" shapeId="0">
      <text>
        <r>
          <rPr>
            <b/>
            <sz val="8"/>
            <color indexed="81"/>
            <rFont val="Tahoma"/>
            <family val="2"/>
          </rPr>
          <t xml:space="preserve">Comments:
Team-Taught factor: </t>
        </r>
        <r>
          <rPr>
            <sz val="8"/>
            <color indexed="81"/>
            <rFont val="Tahoma"/>
            <family val="2"/>
          </rPr>
          <t xml:space="preserve">- 
</t>
        </r>
        <r>
          <rPr>
            <sz val="8"/>
            <color indexed="12"/>
            <rFont val="Tahoma"/>
            <family val="2"/>
          </rPr>
          <t xml:space="preserve">DEFAULT VALUE 1.00
For accuracy please enter decimal numbers as the proper fraction.  For example enter the formula =1/3 rather than .33 for a one-third load.  This will reduce round-off errors.
PLEASE note in team teaching the other team members - use the extra space in column A after the classes are listed to make annotations </t>
        </r>
        <r>
          <rPr>
            <sz val="8"/>
            <color indexed="81"/>
            <rFont val="Tahoma"/>
            <family val="2"/>
          </rPr>
          <t xml:space="preserve">
</t>
        </r>
        <r>
          <rPr>
            <b/>
            <sz val="8"/>
            <color indexed="81"/>
            <rFont val="Tahoma"/>
            <family val="2"/>
          </rPr>
          <t xml:space="preserve">Section 11.8 </t>
        </r>
        <r>
          <rPr>
            <sz val="8"/>
            <color indexed="81"/>
            <rFont val="Tahoma"/>
            <family val="2"/>
          </rPr>
          <t xml:space="preserve">
Enter a decimal fraction from 0 to 1.000 based on percentage of course taught by this instructor.   For example a team-taught course with two faculty contributing equally enter 0.50, if this instructor teaches 1/3 of the class enter 0.333333333333333, or more simply =1/3.
Student credit hours (SCH) will be adjusted by this factor as well so that both faculty are attributed with a proportion of the total SCH
</t>
        </r>
        <r>
          <rPr>
            <b/>
            <sz val="8"/>
            <color indexed="81"/>
            <rFont val="Tahoma"/>
            <family val="2"/>
          </rPr>
          <t xml:space="preserve">
Confirm that the sum total of the team-taught factors for all instructors for the course adds to 1.00000</t>
        </r>
      </text>
    </comment>
    <comment ref="I9" authorId="2" shapeId="0">
      <text>
        <r>
          <rPr>
            <b/>
            <sz val="8"/>
            <color indexed="81"/>
            <rFont val="Tahoma"/>
            <family val="2"/>
          </rPr>
          <t xml:space="preserve">Comments:  
"Applies to independent study courses only as defined in the university catalog description" See Section 11.9
</t>
        </r>
        <r>
          <rPr>
            <b/>
            <sz val="8"/>
            <color indexed="12"/>
            <rFont val="Tahoma"/>
            <family val="2"/>
          </rPr>
          <t>Default value = 1</t>
        </r>
        <r>
          <rPr>
            <b/>
            <sz val="8"/>
            <color indexed="81"/>
            <rFont val="Tahoma"/>
            <family val="2"/>
          </rPr>
          <t xml:space="preserve">
Pro-rated factor: </t>
        </r>
        <r>
          <rPr>
            <sz val="8"/>
            <color indexed="81"/>
            <rFont val="Tahoma"/>
            <family val="2"/>
          </rPr>
          <t xml:space="preserve">- enter a decimal from 0 to 1.000 based on  enrollment less than 10.  A course with 3 students may be prorated as 3/10 or 0.300.
This column applies only to courses defined as independent study, research seminars, and directed topics classes typically numbered 290, 390 490. Confirm each course by the catalog entry.
SCH are not reduced based on this formula
</t>
        </r>
        <r>
          <rPr>
            <b/>
            <sz val="8"/>
            <color indexed="81"/>
            <rFont val="Tahoma"/>
            <family val="2"/>
          </rPr>
          <t xml:space="preserve">
</t>
        </r>
      </text>
    </comment>
    <comment ref="J9" authorId="2" shapeId="0">
      <text>
        <r>
          <rPr>
            <b/>
            <sz val="8"/>
            <color indexed="81"/>
            <rFont val="Tahoma"/>
            <family val="2"/>
          </rPr>
          <t xml:space="preserve">Comments::
Section 11.3.10.1
</t>
        </r>
        <r>
          <rPr>
            <sz val="8"/>
            <color indexed="81"/>
            <rFont val="Tahoma"/>
            <family val="2"/>
          </rPr>
          <t>The number of hours per student needed for the faculty member to prepare for the internship.  Enter the number of hours directly.
Based on a negotiated time between faculty teaching the course and the Dean.  Keep documentation with load reports.</t>
        </r>
      </text>
    </comment>
    <comment ref="K9" authorId="2" shapeId="0">
      <text>
        <r>
          <rPr>
            <b/>
            <sz val="8"/>
            <color indexed="81"/>
            <rFont val="Tahoma"/>
            <family val="2"/>
          </rPr>
          <t xml:space="preserve">Comments::
Section 11.3.10.1
</t>
        </r>
        <r>
          <rPr>
            <sz val="8"/>
            <color indexed="81"/>
            <rFont val="Tahoma"/>
            <family val="2"/>
          </rPr>
          <t>Hours of direct instruction associated with the internship/practicum.  Enter number of hours directly from agreement between faculty and dean.</t>
        </r>
      </text>
    </comment>
    <comment ref="L9" authorId="2" shapeId="0">
      <text>
        <r>
          <rPr>
            <b/>
            <sz val="8"/>
            <color indexed="81"/>
            <rFont val="Tahoma"/>
            <family val="2"/>
          </rPr>
          <t xml:space="preserve">Comments::
Section 11.3.10.1
</t>
        </r>
        <r>
          <rPr>
            <sz val="8"/>
            <color indexed="81"/>
            <rFont val="Tahoma"/>
            <family val="2"/>
          </rPr>
          <t>The number of hours needed by the faculty to evaluate the work of EACH student.  Enter the hours directly from the agreement between the faculty and the dean.</t>
        </r>
      </text>
    </comment>
    <comment ref="M9" authorId="2" shapeId="0">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Section 11.7.1 and 11.7.3</t>
        </r>
        <r>
          <rPr>
            <sz val="8"/>
            <color indexed="81"/>
            <rFont val="Tahoma"/>
            <family val="2"/>
          </rPr>
          <t xml:space="preserve">
</t>
        </r>
      </text>
    </comment>
    <comment ref="N9" authorId="2" shapeId="0">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 xml:space="preserve">Section 11.7.1 and 11.7.4
</t>
        </r>
        <r>
          <rPr>
            <sz val="8"/>
            <color indexed="81"/>
            <rFont val="Tahoma"/>
            <family val="2"/>
          </rPr>
          <t xml:space="preserve">
</t>
        </r>
      </text>
    </comment>
    <comment ref="O9" authorId="2" shapeId="0">
      <text>
        <r>
          <rPr>
            <b/>
            <sz val="8"/>
            <color indexed="81"/>
            <rFont val="Tahoma"/>
            <family val="2"/>
          </rPr>
          <t>Comments::
Calculated -</t>
        </r>
        <r>
          <rPr>
            <b/>
            <sz val="8"/>
            <color indexed="10"/>
            <rFont val="Tahoma"/>
            <family val="2"/>
          </rPr>
          <t xml:space="preserve"> DO NOT EDIT FORMULA</t>
        </r>
      </text>
    </comment>
    <comment ref="P9" authorId="2" shapeId="0">
      <text>
        <r>
          <rPr>
            <b/>
            <sz val="8"/>
            <color indexed="81"/>
            <rFont val="Tahoma"/>
            <family val="2"/>
          </rPr>
          <t>Grey Fields are Calculated  -</t>
        </r>
        <r>
          <rPr>
            <b/>
            <sz val="8"/>
            <color indexed="10"/>
            <rFont val="Tahoma"/>
            <family val="2"/>
          </rPr>
          <t xml:space="preserve"> DO NOT EDIT FORMULA</t>
        </r>
        <r>
          <rPr>
            <b/>
            <sz val="8"/>
            <color indexed="81"/>
            <rFont val="Tahoma"/>
            <family val="2"/>
          </rPr>
          <t xml:space="preserve">
</t>
        </r>
      </text>
    </comment>
    <comment ref="Q9" authorId="3" shapeId="0">
      <text>
        <r>
          <rPr>
            <b/>
            <sz val="8"/>
            <color indexed="81"/>
            <rFont val="Tahoma"/>
            <family val="2"/>
          </rPr>
          <t xml:space="preserve">Comment:
COMPENSATED FACULTY CONTRACT HOURS </t>
        </r>
        <r>
          <rPr>
            <sz val="8"/>
            <color indexed="81"/>
            <rFont val="Tahoma"/>
            <family val="2"/>
          </rPr>
          <t xml:space="preserve">Column “Q” is generally equal to Faculty Contract Hours in Column "O".  Column “O” will be less than “Q” when the instructor has waived compensation for the  assignment or for assignments which are compensated through a stipend.  Enter the compensated portion of the load for each course or assignment in “Q”.  If full compensation is waived, or the assignment was compensated through a stipend, enter zero (0).  Attach a signed Load Report and Compensation Agreement Form.
BASE your calculation of any OVERLOAD PAY on the final column "Comp. Faculty Hours".
In Summer Session courses Faculty may wish to waive full compensation (i.e. to teach a course on a prorated basis up to the maximum allowed summer contract hour load).  However the load generated from the courses cannot be prorated (see Section 11.3.1), only the compensation.  At the time of this memo (Jan 2012) summer courses were prorated for compensation on the basis of 7 students.  
For example, a 3 credit course with only two students would be listed normally for all columns except Q.  Column Q would show 3 compensated hours if 7 or more students are enrolled, or IF THE FACULTY AGREED TO PRORATE, then column Q would be 3*2/7 or two-sevenths of the three credits.  IF ALL COMPENSATION was waived, enter zero (0).
</t>
        </r>
      </text>
    </comment>
    <comment ref="Q10" authorId="3" shapeId="0">
      <text>
        <r>
          <rPr>
            <b/>
            <sz val="8"/>
            <color indexed="81"/>
            <rFont val="Tahoma"/>
            <family val="2"/>
          </rPr>
          <t xml:space="preserve">Comment:  </t>
        </r>
        <r>
          <rPr>
            <sz val="8"/>
            <color indexed="81"/>
            <rFont val="Tahoma"/>
            <family val="2"/>
          </rPr>
          <t>Since compensation is generally not waived the default formula sets column Q equal to colum O.  Cell Q10 would be "=O10"  OVERWRITE the contents of this cell as indicated on the signed Load Report and Compensation Agreemnt</t>
        </r>
        <r>
          <rPr>
            <sz val="8"/>
            <color indexed="81"/>
            <rFont val="Tahoma"/>
            <family val="2"/>
          </rPr>
          <t xml:space="preserve">
</t>
        </r>
      </text>
    </comment>
    <comment ref="A29" authorId="2" shapeId="0">
      <text>
        <r>
          <rPr>
            <b/>
            <sz val="8"/>
            <color indexed="81"/>
            <rFont val="Tahoma"/>
            <family val="2"/>
          </rPr>
          <t>Comments::
Subtotals calculate automatically, do not edit formulas</t>
        </r>
      </text>
    </comment>
    <comment ref="A31" authorId="2" shapeId="0">
      <text>
        <r>
          <rPr>
            <b/>
            <sz val="8"/>
            <color indexed="81"/>
            <rFont val="Tahoma"/>
            <family val="2"/>
          </rPr>
          <t xml:space="preserve">Comments: Release Time Appointments -
</t>
        </r>
        <r>
          <rPr>
            <sz val="8"/>
            <color indexed="81"/>
            <rFont val="Tahoma"/>
            <family val="2"/>
          </rPr>
          <t xml:space="preserve">List school chairs, activities that generate stipends, discretionary or grant based release time (those not defined by the contract).  
Attach the Faculty Workload Adjustment for Special Assignment form and/or the Load Report and Compensation Agreement as necessary
Activities that are compensated through a direct stipend are STILL converted to load for the purpose of Column "O", but must be entered with a "0" (zero) in Column "Q" </t>
        </r>
      </text>
    </comment>
    <comment ref="O32" authorId="0" shapeId="0">
      <text>
        <r>
          <rPr>
            <b/>
            <sz val="9"/>
            <color indexed="81"/>
            <rFont val="Tahoma"/>
            <family val="2"/>
          </rPr>
          <t xml:space="preserve">Comment: </t>
        </r>
        <r>
          <rPr>
            <sz val="9"/>
            <color indexed="81"/>
            <rFont val="Tahoma"/>
            <family val="2"/>
          </rPr>
          <t xml:space="preserve"> Enter the contract hour load generated, granted, or attributed to this apppoinment</t>
        </r>
        <r>
          <rPr>
            <sz val="9"/>
            <color indexed="81"/>
            <rFont val="Tahoma"/>
            <family val="2"/>
          </rPr>
          <t xml:space="preserve">
</t>
        </r>
      </text>
    </comment>
    <comment ref="Q32" authorId="0" shapeId="0">
      <text>
        <r>
          <rPr>
            <sz val="9"/>
            <color indexed="81"/>
            <rFont val="Tahoma"/>
            <family val="2"/>
          </rPr>
          <t>For 2012-2013, school chairs will receive both a "release time assignment"  and an "extra compensation assignment (stipend)".  Both assignments are entered on the Faculty Workload Adjustment form, and on the Faculty Load Report and the description of duties should be attached.
The Contract Hours for the Release Time Assignment (SCHOOL CHAIR) = 3 hours.  Enter this on the load report in the section for "Release Time appointments", and enter the assignment as "School Chair"   In the column for "Faculty Contract Hours" enter 3.  In the column for "Compensated Faculty Hours" also enter 3.  
The Contract Hours for the Extra Compensation Assignment (CHAIR STIPEND) = 3 hours.  Enter this on the load report in the section for "Release Time Assignments", and enter the assignment as "Chair Stipend"  In the column for "Faculty Contract Hours" enter 3.  In the column for "Compensated Faculty Hours" enter ZERO (you must delete the existing value and enter 0)  Note: This assignment is compensated by the stipend, not included with the normal load and/or overload.  BASE your calculation of any OVERLOAD PAY on the final column "Comp. Faculty Hours".
Based on 2012-2013 rates, the stipend amount would be entered on the Workload Adjustment Form as  "$872 per hour. Total compensation will be $2,616.00."
This amount can be payed to the faculty member using a standard payroll authorization.</t>
        </r>
      </text>
    </comment>
    <comment ref="O38" authorId="2" shapeId="0">
      <text>
        <r>
          <rPr>
            <b/>
            <sz val="8"/>
            <color indexed="81"/>
            <rFont val="Tahoma"/>
            <family val="2"/>
          </rPr>
          <t xml:space="preserve">Comments:
THIS NUMBER WILL BE TRANSFERED TO THE SEMESTER SUMMARY SHEET 
</t>
        </r>
      </text>
    </comment>
    <comment ref="P38" authorId="2" shapeId="0">
      <text>
        <r>
          <rPr>
            <b/>
            <sz val="8"/>
            <color indexed="81"/>
            <rFont val="Tahoma"/>
            <family val="2"/>
          </rPr>
          <t>Comments::
Transferred to the semester summary sheet</t>
        </r>
      </text>
    </comment>
    <comment ref="O41" authorId="0" shapeId="0">
      <text>
        <r>
          <rPr>
            <b/>
            <sz val="9"/>
            <color indexed="81"/>
            <rFont val="Tahoma"/>
            <family val="2"/>
          </rPr>
          <t xml:space="preserve">Comments: </t>
        </r>
        <r>
          <rPr>
            <sz val="9"/>
            <color indexed="81"/>
            <rFont val="Tahoma"/>
            <family val="2"/>
          </rPr>
          <t xml:space="preserve">Enter the value from the Fall load Report to generate a total for the year.  If this is a fall load sheet you can ignore this section.  Thanks Laura for the good idea.
</t>
        </r>
      </text>
    </comment>
  </commentList>
</comments>
</file>

<file path=xl/comments6.xml><?xml version="1.0" encoding="utf-8"?>
<comments xmlns="http://schemas.openxmlformats.org/spreadsheetml/2006/main">
  <authors>
    <author>dmyton</author>
    <author>Directions:</author>
    <author>Comments:</author>
    <author>david myton</author>
  </authors>
  <commentList>
    <comment ref="C2" authorId="0" shapeId="0">
      <text>
        <r>
          <rPr>
            <b/>
            <sz val="8"/>
            <color indexed="81"/>
            <rFont val="Tahoma"/>
            <family val="2"/>
          </rPr>
          <t>info:</t>
        </r>
        <r>
          <rPr>
            <sz val="8"/>
            <color indexed="81"/>
            <rFont val="Tahoma"/>
            <family val="2"/>
          </rPr>
          <t xml:space="preserve">
enter the faculty or adjunct name  in Cell C2 - Some find it helpful to Rename the TAB to match the faculty/adjunct name as well.
Since the SUMMARY sheet draws the name from Cell C2, it is necessary to type the name into C2 - it will run across the others columns as needed</t>
        </r>
      </text>
    </comment>
    <comment ref="C3" authorId="0" shapeId="0">
      <text>
        <r>
          <rPr>
            <b/>
            <sz val="8"/>
            <color indexed="81"/>
            <rFont val="Tahoma"/>
            <family val="2"/>
          </rPr>
          <t>info:</t>
        </r>
        <r>
          <rPr>
            <sz val="8"/>
            <color indexed="81"/>
            <rFont val="Tahoma"/>
            <family val="2"/>
          </rPr>
          <t xml:space="preserve">
Enter the college name starting in box C3</t>
        </r>
      </text>
    </comment>
    <comment ref="C4" authorId="0" shapeId="0">
      <text>
        <r>
          <rPr>
            <b/>
            <sz val="8"/>
            <color indexed="81"/>
            <rFont val="Tahoma"/>
            <family val="2"/>
          </rPr>
          <t>info:</t>
        </r>
        <r>
          <rPr>
            <sz val="8"/>
            <color indexed="81"/>
            <rFont val="Tahoma"/>
            <family val="2"/>
          </rPr>
          <t xml:space="preserve">
Enter the department starting in box C4
</t>
        </r>
      </text>
    </comment>
    <comment ref="C5" authorId="0" shapeId="0">
      <text>
        <r>
          <rPr>
            <b/>
            <sz val="8"/>
            <color indexed="81"/>
            <rFont val="Tahoma"/>
            <family val="2"/>
          </rPr>
          <t>info:</t>
        </r>
        <r>
          <rPr>
            <sz val="8"/>
            <color indexed="81"/>
            <rFont val="Tahoma"/>
            <family val="2"/>
          </rPr>
          <t xml:space="preserve">
Enter the Semester starting in box C5
</t>
        </r>
      </text>
    </comment>
    <comment ref="C6" authorId="0" shapeId="0">
      <text>
        <r>
          <rPr>
            <b/>
            <sz val="8"/>
            <color indexed="81"/>
            <rFont val="Tahoma"/>
            <family val="2"/>
          </rPr>
          <t>info:</t>
        </r>
        <r>
          <rPr>
            <sz val="8"/>
            <color indexed="81"/>
            <rFont val="Tahoma"/>
            <family val="2"/>
          </rPr>
          <t xml:space="preserve">
Cell C6
Enter "Faculty" for faculty 
Enter "Adjunct" for adjuncts
Enter "Dean" for dean-type administrators 
Since the SUMMARY sheet draws the status indicator from this field it is important that it be typed as indicated
</t>
        </r>
      </text>
    </comment>
    <comment ref="C8" authorId="1" shapeId="0">
      <text>
        <r>
          <rPr>
            <sz val="8"/>
            <color indexed="81"/>
            <rFont val="Tahoma"/>
            <family val="2"/>
          </rPr>
          <t>Directions::
Enter EITHER in the columns for Classes OR for the Columns J-K-L labeled Intern/Practicum but NOT BOTH
The entries for 'classes' must match the catalog entry listing hours for lecture and lab.  Enter the values as listed in the catalog or most recent approved curriculum change documents.
Note: Deans have requested that Lecture and Labs be listed as separate line items.  Example: Line 3 (BIOL 107) should be listed as two separate line items if the instructor is infact teaching both lecture and a lab section.  This should match how these courses are listed in banner.</t>
        </r>
      </text>
    </comment>
    <comment ref="L8" authorId="1" shapeId="0">
      <text>
        <r>
          <rPr>
            <b/>
            <sz val="8"/>
            <color indexed="81"/>
            <rFont val="Tahoma"/>
            <family val="2"/>
          </rPr>
          <t>Directions::</t>
        </r>
        <r>
          <rPr>
            <sz val="8"/>
            <color indexed="81"/>
            <rFont val="Tahoma"/>
            <family val="2"/>
          </rPr>
          <t xml:space="preserve">
Enter</t>
        </r>
        <r>
          <rPr>
            <sz val="8"/>
            <color indexed="10"/>
            <rFont val="Tahoma"/>
            <family val="2"/>
          </rPr>
          <t xml:space="preserve"> EITHER </t>
        </r>
        <r>
          <rPr>
            <sz val="8"/>
            <color indexed="81"/>
            <rFont val="Tahoma"/>
            <family val="2"/>
          </rPr>
          <t xml:space="preserve">in the columns for Classes OR for the Columns labeled Intern/Practicum. 
</t>
        </r>
        <r>
          <rPr>
            <sz val="8"/>
            <color indexed="10"/>
            <rFont val="Tahoma"/>
            <family val="2"/>
          </rPr>
          <t>NOT BOTH
Preparation/Placement time, evaluation time, and class time will be determined for the course, not for the instructor assigned the course.  The immediate supervisor will consult with faculty members qualified to teach each course to determine the time factors for the course.</t>
        </r>
      </text>
    </comment>
    <comment ref="A9" authorId="0" shapeId="0">
      <text>
        <r>
          <rPr>
            <sz val="8"/>
            <color indexed="81"/>
            <rFont val="Tahoma"/>
            <family val="2"/>
          </rPr>
          <t>Directions:
Enter teaching and release assignments that are contract-driven.  Note: Deans have requested that Lectures and separate sections of lectures as well as labs be listed separately (see sample).  This will mimic the way courses are entered into Banner and Anchor Access and will assist in tracking which professors are teaching courses more effectively.
Entering the catalog text 
e.g. BIOL131 (3,3) 4
helps with confirming the entries for columns B-C-D when reviewing the report
Enter   No calculations are performed on the cells in this column.</t>
        </r>
      </text>
    </comment>
    <comment ref="B9" authorId="2" shapeId="0">
      <text>
        <r>
          <rPr>
            <b/>
            <sz val="8"/>
            <color indexed="81"/>
            <rFont val="Tahoma"/>
            <family val="2"/>
          </rPr>
          <t>Comments::
Section 11.3.1 Lecture Hrs</t>
        </r>
        <r>
          <rPr>
            <b/>
            <sz val="8"/>
            <color indexed="10"/>
            <rFont val="Tahoma"/>
            <family val="2"/>
          </rPr>
          <t xml:space="preserve"> - enter values from the catalog description</t>
        </r>
        <r>
          <rPr>
            <sz val="8"/>
            <color indexed="81"/>
            <rFont val="Tahoma"/>
            <family val="2"/>
          </rPr>
          <t xml:space="preserve">  or other contract driven assignments (lab coordinator, Athletic Trainer, ect)
</t>
        </r>
        <r>
          <rPr>
            <b/>
            <sz val="8"/>
            <color indexed="81"/>
            <rFont val="Tahoma"/>
            <family val="2"/>
          </rPr>
          <t>Enter values for this column only if the entry is a lecture course or contract driven assignment</t>
        </r>
        <r>
          <rPr>
            <sz val="8"/>
            <color indexed="81"/>
            <rFont val="Tahoma"/>
            <family val="2"/>
          </rPr>
          <t xml:space="preserve">
Lectures and labs may be entered separately or together - see SAMPLE for examples of this
CH116 Gen Chem II (3,3) 4 
- this course has 3 lecture hours per week during the entire semester.  Enter 3 in this example if the instructor is only teaching the lecture, enter 4 if they are teaching the lecture and its ONLY lab and where the enrollments in each are identical.   Enter the lecture and lab sections </t>
        </r>
        <r>
          <rPr>
            <b/>
            <sz val="8"/>
            <color indexed="81"/>
            <rFont val="Tahoma"/>
            <family val="2"/>
          </rPr>
          <t>separately</t>
        </r>
        <r>
          <rPr>
            <sz val="8"/>
            <color indexed="81"/>
            <rFont val="Tahoma"/>
            <family val="2"/>
          </rPr>
          <t xml:space="preserve"> when more than one lab section are assigned since their enrollments may differ by section.
Load cannot be prorated based on the definition from 11.3.1, and maximum loads are capped at 18 contract hours per semester and 32 contract hours for the academic year based on 11.3.2 
Summer load limits are capped at 1.34 credits per week of instruction in 7.4.2 (e.g. a 4-credit course must be distributed across at least a 3-week instructional period to fall below the cap 4/3=1.333)
</t>
        </r>
      </text>
    </comment>
    <comment ref="C9" authorId="2" shapeId="0">
      <text>
        <r>
          <rPr>
            <b/>
            <sz val="8"/>
            <color indexed="81"/>
            <rFont val="Tahoma"/>
            <family val="2"/>
          </rPr>
          <t xml:space="preserve">Comments::
Lab hrs - </t>
        </r>
        <r>
          <rPr>
            <b/>
            <sz val="8"/>
            <color indexed="10"/>
            <rFont val="Tahoma"/>
            <family val="2"/>
          </rPr>
          <t>enter values based on catalog description for the number of hours in lab per week</t>
        </r>
        <r>
          <rPr>
            <sz val="8"/>
            <color indexed="81"/>
            <rFont val="Tahoma"/>
            <family val="2"/>
          </rPr>
          <t xml:space="preserve"> 
CH116 Gen Chem II (3,3) 4 - this course meets in lab for  3 lab.  </t>
        </r>
        <r>
          <rPr>
            <sz val="8"/>
            <color indexed="12"/>
            <rFont val="Tahoma"/>
            <family val="2"/>
          </rPr>
          <t>The 2/3 conversion is handled late</t>
        </r>
        <r>
          <rPr>
            <sz val="8"/>
            <color indexed="81"/>
            <rFont val="Tahoma"/>
            <family val="2"/>
          </rPr>
          <t xml:space="preserve">r - enter catalog/curriculum-approved number of lab hours each week.  Enter 3 in this example. 
</t>
        </r>
        <r>
          <rPr>
            <b/>
            <sz val="8"/>
            <color indexed="81"/>
            <rFont val="Tahoma"/>
            <family val="2"/>
          </rPr>
          <t>Enter in this column only if the entry is a laboratory course</t>
        </r>
        <r>
          <rPr>
            <sz val="8"/>
            <color indexed="81"/>
            <rFont val="Tahoma"/>
            <family val="2"/>
          </rPr>
          <t xml:space="preserve">
</t>
        </r>
        <r>
          <rPr>
            <b/>
            <sz val="8"/>
            <color indexed="12"/>
            <rFont val="Tahoma"/>
            <family val="2"/>
          </rPr>
          <t>Section 11.3.1</t>
        </r>
        <r>
          <rPr>
            <b/>
            <sz val="8"/>
            <color indexed="81"/>
            <rFont val="Tahoma"/>
            <family val="2"/>
          </rPr>
          <t xml:space="preserve">
</t>
        </r>
        <r>
          <rPr>
            <sz val="8"/>
            <color indexed="81"/>
            <rFont val="Tahoma"/>
            <family val="2"/>
          </rPr>
          <t>Note: 3 hrs in lab = 2 faculty contract hours and 2 hrs in lab = 1.33 faculty contract hours.  This scaling factor is used in calculating the Facutly contract hours.  
Note that in either case the lab counts 1 hour for student credit hour productionsince the catalog indicated this is a 4 credit course, and three of the credits are in lecture.  Thus there is one SCH generated per student per lab in this case.</t>
        </r>
      </text>
    </comment>
    <comment ref="D9" authorId="2" shapeId="0">
      <text>
        <r>
          <rPr>
            <b/>
            <sz val="8"/>
            <color indexed="81"/>
            <rFont val="Tahoma"/>
            <family val="2"/>
          </rPr>
          <t xml:space="preserve">Comments::
Credit Hours - </t>
        </r>
        <r>
          <rPr>
            <sz val="8"/>
            <color indexed="81"/>
            <rFont val="Tahoma"/>
            <family val="2"/>
          </rPr>
          <t xml:space="preserve">  This is the number of credit hours the student registers for based on the catalog description.  This number is used to calculate SCH.   For independent study, internships and practicum: the number of credits is still the number of credits the student registers in, irrespective of the faculty load.    Do not make an entry for contract defined tasks like Lab coordinator and athletic training since they do not contribute to student SCH
For example  CH116 Gen Chem II (3,3) 4 - the student enrolls in a 4 credit class - 3 credits from lecture 1 credit from lab.  ENTER 3 for a lecture  OR 1 for a lab based on this example.
</t>
        </r>
        <r>
          <rPr>
            <b/>
            <sz val="8"/>
            <color indexed="81"/>
            <rFont val="Tahoma"/>
            <family val="2"/>
          </rPr>
          <t xml:space="preserve">If the lecture and a single section of lab are listed together the credits may be combined and the SCH column could indicate 4.  </t>
        </r>
        <r>
          <rPr>
            <sz val="8"/>
            <color indexed="81"/>
            <rFont val="Tahoma"/>
            <family val="2"/>
          </rPr>
          <t xml:space="preserve">For a practicum/internship enter the number of credits the student will recieve/register for to take the course.
</t>
        </r>
      </text>
    </comment>
    <comment ref="E9" authorId="0" shapeId="0">
      <text>
        <r>
          <rPr>
            <b/>
            <sz val="8"/>
            <color indexed="81"/>
            <rFont val="Tahoma"/>
            <family val="2"/>
          </rPr>
          <t>Comment:</t>
        </r>
        <r>
          <rPr>
            <sz val="8"/>
            <color indexed="81"/>
            <rFont val="Tahoma"/>
            <family val="2"/>
          </rPr>
          <t xml:space="preserve">
Use the official enrollment for the semester set at the add/drop deadline</t>
        </r>
      </text>
    </comment>
    <comment ref="F9" authorId="2" shapeId="0">
      <text>
        <r>
          <rPr>
            <sz val="8"/>
            <color indexed="81"/>
            <rFont val="Tahoma"/>
            <family val="2"/>
          </rPr>
          <t>Comments: 
Preps - 
Enter as per Section 11.3.7 and 11.3.10.1.  Each full lecture course counts as 1 prep,  0.5 prep is credited for each separate lab title.   Internships/Practicum are 0.5 prep per course (multiple sections for variable credit do not generate additional preps).  Each separate recreation activity course should be counted as 0.33 preps.
If a faculty teaches 2 sections of BL109 lab they have 0.5 prep.  If they teach two BL109 labs and one BL110 lab they earn 0.5 prep for each course, 1.0 prep total from these labs.
NOTE: for team-taught courses/labs adjust the # of preps similarly (for example if a 50:50 team taught course each faculty recieves 0.5 prep).  There should be no proration of preps for other reasons.</t>
        </r>
        <r>
          <rPr>
            <b/>
            <sz val="8"/>
            <color indexed="81"/>
            <rFont val="Tahoma"/>
            <family val="2"/>
          </rPr>
          <t xml:space="preserve">
</t>
        </r>
        <r>
          <rPr>
            <sz val="8"/>
            <color indexed="81"/>
            <rFont val="Tahoma"/>
            <family val="2"/>
          </rPr>
          <t xml:space="preserve">
</t>
        </r>
      </text>
    </comment>
    <comment ref="G9" authorId="2" shapeId="0">
      <text>
        <r>
          <rPr>
            <b/>
            <sz val="8"/>
            <color indexed="81"/>
            <rFont val="Tahoma"/>
            <family val="2"/>
          </rPr>
          <t xml:space="preserve">Comments::
</t>
        </r>
        <r>
          <rPr>
            <b/>
            <sz val="8"/>
            <color indexed="12"/>
            <rFont val="Tahoma"/>
            <family val="2"/>
          </rPr>
          <t>Default value 1.0 for undergraduate courses.</t>
        </r>
        <r>
          <rPr>
            <b/>
            <sz val="8"/>
            <color indexed="81"/>
            <rFont val="Tahoma"/>
            <family val="2"/>
          </rPr>
          <t xml:space="preserve">
</t>
        </r>
        <r>
          <rPr>
            <sz val="8"/>
            <color indexed="81"/>
            <rFont val="Tahoma"/>
            <family val="2"/>
          </rPr>
          <t xml:space="preserve">Graduate course multiplier is </t>
        </r>
        <r>
          <rPr>
            <b/>
            <sz val="8"/>
            <color indexed="10"/>
            <rFont val="Tahoma"/>
            <family val="2"/>
          </rPr>
          <t>1.333</t>
        </r>
        <r>
          <rPr>
            <sz val="8"/>
            <color indexed="81"/>
            <rFont val="Tahoma"/>
            <family val="2"/>
          </rPr>
          <t xml:space="preserve"> if a course is contains graduate students taught at the 500, 600 or higher level.  Enter </t>
        </r>
        <r>
          <rPr>
            <b/>
            <sz val="8"/>
            <color indexed="10"/>
            <rFont val="Tahoma"/>
            <family val="2"/>
          </rPr>
          <t>1.333</t>
        </r>
        <r>
          <rPr>
            <sz val="8"/>
            <color indexed="81"/>
            <rFont val="Tahoma"/>
            <family val="2"/>
          </rPr>
          <t xml:space="preserve"> in these cases.  Note the full 3 decimal places may not show in the display but the calculation will be correct
</t>
        </r>
        <r>
          <rPr>
            <sz val="8"/>
            <color indexed="12"/>
            <rFont val="Tahoma"/>
            <family val="2"/>
          </rPr>
          <t>See Section 11.3.1  of the Faculty Agreement</t>
        </r>
      </text>
    </comment>
    <comment ref="H9" authorId="2" shapeId="0">
      <text>
        <r>
          <rPr>
            <b/>
            <sz val="8"/>
            <color indexed="81"/>
            <rFont val="Tahoma"/>
            <family val="2"/>
          </rPr>
          <t xml:space="preserve">Comments:
Team-Taught factor: </t>
        </r>
        <r>
          <rPr>
            <sz val="8"/>
            <color indexed="81"/>
            <rFont val="Tahoma"/>
            <family val="2"/>
          </rPr>
          <t xml:space="preserve">- 
</t>
        </r>
        <r>
          <rPr>
            <sz val="8"/>
            <color indexed="12"/>
            <rFont val="Tahoma"/>
            <family val="2"/>
          </rPr>
          <t xml:space="preserve">DEFAULT VALUE 1.00
For accuracy please enter decimal numbers as the proper fraction.  For example enter the formula =1/3 rather than .33 for a one-third load.  This will reduce round-off errors.
PLEASE note in team teaching the other team members - use the extra space in column A after the classes are listed to make annotations </t>
        </r>
        <r>
          <rPr>
            <sz val="8"/>
            <color indexed="81"/>
            <rFont val="Tahoma"/>
            <family val="2"/>
          </rPr>
          <t xml:space="preserve">
</t>
        </r>
        <r>
          <rPr>
            <b/>
            <sz val="8"/>
            <color indexed="81"/>
            <rFont val="Tahoma"/>
            <family val="2"/>
          </rPr>
          <t xml:space="preserve">Section 11.8 </t>
        </r>
        <r>
          <rPr>
            <sz val="8"/>
            <color indexed="81"/>
            <rFont val="Tahoma"/>
            <family val="2"/>
          </rPr>
          <t xml:space="preserve">
Enter a decimal fraction from 0 to 1.000 based on percentage of course taught by this instructor.   For example a team-taught course with two faculty contributing equally enter 0.50, if this instructor teaches 1/3 of the class enter 0.333333333333333, or more simply =1/3.
Student credit hours (SCH) will be adjusted by this factor as well so that both faculty are attributed with a proportion of the total SCH
</t>
        </r>
        <r>
          <rPr>
            <b/>
            <sz val="8"/>
            <color indexed="81"/>
            <rFont val="Tahoma"/>
            <family val="2"/>
          </rPr>
          <t xml:space="preserve">
Confirm that the sum total of the team-taught factors for all instructors for the course adds to 1.00000</t>
        </r>
      </text>
    </comment>
    <comment ref="I9" authorId="2" shapeId="0">
      <text>
        <r>
          <rPr>
            <b/>
            <sz val="8"/>
            <color indexed="81"/>
            <rFont val="Tahoma"/>
            <family val="2"/>
          </rPr>
          <t xml:space="preserve">Comments:  
"Applies to independent study courses only as defined in the university catalog description" See Section 11.9
</t>
        </r>
        <r>
          <rPr>
            <b/>
            <sz val="8"/>
            <color indexed="12"/>
            <rFont val="Tahoma"/>
            <family val="2"/>
          </rPr>
          <t>Default value = 1</t>
        </r>
        <r>
          <rPr>
            <b/>
            <sz val="8"/>
            <color indexed="81"/>
            <rFont val="Tahoma"/>
            <family val="2"/>
          </rPr>
          <t xml:space="preserve">
Pro-rated factor: </t>
        </r>
        <r>
          <rPr>
            <sz val="8"/>
            <color indexed="81"/>
            <rFont val="Tahoma"/>
            <family val="2"/>
          </rPr>
          <t xml:space="preserve">- enter a decimal from 0 to 1.000 based on  enrollment less than 10.  A course with 3 students may be prorated as 3/10 or 0.300.
This column applies only to courses defined as independent study, research seminars, and directed topics classes typically numbered 290, 390 490. Confirm each course by the catalog entry.
SCH are not reduced based on this formula
</t>
        </r>
        <r>
          <rPr>
            <b/>
            <sz val="8"/>
            <color indexed="81"/>
            <rFont val="Tahoma"/>
            <family val="2"/>
          </rPr>
          <t xml:space="preserve">
</t>
        </r>
      </text>
    </comment>
    <comment ref="J9" authorId="2" shapeId="0">
      <text>
        <r>
          <rPr>
            <b/>
            <sz val="8"/>
            <color indexed="81"/>
            <rFont val="Tahoma"/>
            <family val="2"/>
          </rPr>
          <t xml:space="preserve">Comments::
Section 11.3.10.1
</t>
        </r>
        <r>
          <rPr>
            <sz val="8"/>
            <color indexed="81"/>
            <rFont val="Tahoma"/>
            <family val="2"/>
          </rPr>
          <t>The number of hours per student needed for the faculty member to prepare for the internship.  Enter the number of hours directly.
Based on a negotiated time between faculty teaching the course and the Dean.  Keep documentation with load reports.</t>
        </r>
      </text>
    </comment>
    <comment ref="K9" authorId="2" shapeId="0">
      <text>
        <r>
          <rPr>
            <b/>
            <sz val="8"/>
            <color indexed="81"/>
            <rFont val="Tahoma"/>
            <family val="2"/>
          </rPr>
          <t xml:space="preserve">Comments::
Section 11.3.10.1
</t>
        </r>
        <r>
          <rPr>
            <sz val="8"/>
            <color indexed="81"/>
            <rFont val="Tahoma"/>
            <family val="2"/>
          </rPr>
          <t>Hours of direct instruction associated with the internship/practicum.  Enter number of hours directly from agreement between faculty and dean.</t>
        </r>
      </text>
    </comment>
    <comment ref="L9" authorId="2" shapeId="0">
      <text>
        <r>
          <rPr>
            <b/>
            <sz val="8"/>
            <color indexed="81"/>
            <rFont val="Tahoma"/>
            <family val="2"/>
          </rPr>
          <t xml:space="preserve">Comments::
Section 11.3.10.1
</t>
        </r>
        <r>
          <rPr>
            <sz val="8"/>
            <color indexed="81"/>
            <rFont val="Tahoma"/>
            <family val="2"/>
          </rPr>
          <t>The number of hours needed by the faculty to evaluate the work of EACH student.  Enter the hours directly from the agreement between the faculty and the dean.</t>
        </r>
      </text>
    </comment>
    <comment ref="M9" authorId="2" shapeId="0">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Section 11.7.1 and 11.7.3</t>
        </r>
        <r>
          <rPr>
            <sz val="8"/>
            <color indexed="81"/>
            <rFont val="Tahoma"/>
            <family val="2"/>
          </rPr>
          <t xml:space="preserve">
</t>
        </r>
      </text>
    </comment>
    <comment ref="N9" authorId="2" shapeId="0">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 xml:space="preserve">Section 11.7.1 and 11.7.4
</t>
        </r>
        <r>
          <rPr>
            <sz val="8"/>
            <color indexed="81"/>
            <rFont val="Tahoma"/>
            <family val="2"/>
          </rPr>
          <t xml:space="preserve">
</t>
        </r>
      </text>
    </comment>
    <comment ref="O9" authorId="2" shapeId="0">
      <text>
        <r>
          <rPr>
            <b/>
            <sz val="8"/>
            <color indexed="81"/>
            <rFont val="Tahoma"/>
            <family val="2"/>
          </rPr>
          <t>Comments::
Calculated -</t>
        </r>
        <r>
          <rPr>
            <b/>
            <sz val="8"/>
            <color indexed="10"/>
            <rFont val="Tahoma"/>
            <family val="2"/>
          </rPr>
          <t xml:space="preserve"> DO NOT EDIT FORMULA</t>
        </r>
      </text>
    </comment>
    <comment ref="P9" authorId="2" shapeId="0">
      <text>
        <r>
          <rPr>
            <b/>
            <sz val="8"/>
            <color indexed="81"/>
            <rFont val="Tahoma"/>
            <family val="2"/>
          </rPr>
          <t>Grey Fields are Calculated  -</t>
        </r>
        <r>
          <rPr>
            <b/>
            <sz val="8"/>
            <color indexed="10"/>
            <rFont val="Tahoma"/>
            <family val="2"/>
          </rPr>
          <t xml:space="preserve"> DO NOT EDIT FORMULA</t>
        </r>
        <r>
          <rPr>
            <b/>
            <sz val="8"/>
            <color indexed="81"/>
            <rFont val="Tahoma"/>
            <family val="2"/>
          </rPr>
          <t xml:space="preserve">
</t>
        </r>
      </text>
    </comment>
    <comment ref="Q9" authorId="3" shapeId="0">
      <text>
        <r>
          <rPr>
            <b/>
            <sz val="8"/>
            <color indexed="81"/>
            <rFont val="Tahoma"/>
            <family val="2"/>
          </rPr>
          <t xml:space="preserve">Comment:
COMPENSATED FACULTY CONTRACT HOURS </t>
        </r>
        <r>
          <rPr>
            <sz val="8"/>
            <color indexed="81"/>
            <rFont val="Tahoma"/>
            <family val="2"/>
          </rPr>
          <t xml:space="preserve">Column “Q” is generally equal to Faculty Contract Hours in Column "O".  Column “O” will be less than “Q” when the instructor has waived compensation for the  assignment or for assignments which are compensated through a stipend.  Enter the compensated portion of the load for each course or assignment in “Q”.  If full compensation is waived, or the assignment was compensated through a stipend, enter zero (0).  Attach a signed Load Report and Compensation Agreement Form.
BASE your calculation of any OVERLOAD PAY on the final column "Comp. Faculty Hours".
In Summer Session courses Faculty may wish to waive full compensation (i.e. to teach a course on a prorated basis up to the maximum allowed summer contract hour load).  However the load generated from the courses cannot be prorated (see Section 11.3.1), only the compensation.  At the time of this memo (Jan 2012) summer courses were prorated for compensation on the basis of 7 students.  
For example, a 3 credit course with only two students would be listed normally for all columns except Q.  Column Q would show 3 compensated hours if 7 or more students are enrolled, or IF THE FACULTY AGREED TO PRORATE, then column Q would be 3*2/7 or two-sevenths of the three credits.  IF ALL COMPENSATION was waived, enter zero (0).
</t>
        </r>
      </text>
    </comment>
    <comment ref="Q10" authorId="3" shapeId="0">
      <text>
        <r>
          <rPr>
            <b/>
            <sz val="8"/>
            <color indexed="81"/>
            <rFont val="Tahoma"/>
            <family val="2"/>
          </rPr>
          <t xml:space="preserve">Comment:  </t>
        </r>
        <r>
          <rPr>
            <sz val="8"/>
            <color indexed="81"/>
            <rFont val="Tahoma"/>
            <family val="2"/>
          </rPr>
          <t>Since compensation is generally not waived the default formula sets column Q equal to colum O.  Cell Q10 would be "=O10"  OVERWRITE the contents of this cell as indicated on the signed Load Report and Compensation Agreemnt</t>
        </r>
        <r>
          <rPr>
            <sz val="8"/>
            <color indexed="81"/>
            <rFont val="Tahoma"/>
            <family val="2"/>
          </rPr>
          <t xml:space="preserve">
</t>
        </r>
      </text>
    </comment>
    <comment ref="A29" authorId="2" shapeId="0">
      <text>
        <r>
          <rPr>
            <b/>
            <sz val="8"/>
            <color indexed="81"/>
            <rFont val="Tahoma"/>
            <family val="2"/>
          </rPr>
          <t>Comments::
Subtotals calculate automatically, do not edit formulas</t>
        </r>
      </text>
    </comment>
    <comment ref="A31" authorId="2" shapeId="0">
      <text>
        <r>
          <rPr>
            <b/>
            <sz val="8"/>
            <color indexed="81"/>
            <rFont val="Tahoma"/>
            <family val="2"/>
          </rPr>
          <t xml:space="preserve">Comments: Release Time Appointments -
</t>
        </r>
        <r>
          <rPr>
            <sz val="8"/>
            <color indexed="81"/>
            <rFont val="Tahoma"/>
            <family val="2"/>
          </rPr>
          <t xml:space="preserve">List school chairs, activities that generate stipends, discretionary or grant based release time (those not defined by the contract).  
Attach the Faculty Workload Adjustment for Special Assignment form and/or the Load Report and Compensation Agreement as necessary
Activities that are compensated through a direct stipend are STILL converted to load for the purpose of Column "O", but must be entered with a "0" (zero) in Column "Q" </t>
        </r>
      </text>
    </comment>
    <comment ref="O32" authorId="0" shapeId="0">
      <text>
        <r>
          <rPr>
            <b/>
            <sz val="9"/>
            <color indexed="81"/>
            <rFont val="Tahoma"/>
            <family val="2"/>
          </rPr>
          <t xml:space="preserve">Comment: </t>
        </r>
        <r>
          <rPr>
            <sz val="9"/>
            <color indexed="81"/>
            <rFont val="Tahoma"/>
            <family val="2"/>
          </rPr>
          <t xml:space="preserve"> Enter the contract hour load generated, granted, or attributed to this apppoinment</t>
        </r>
        <r>
          <rPr>
            <sz val="9"/>
            <color indexed="81"/>
            <rFont val="Tahoma"/>
            <family val="2"/>
          </rPr>
          <t xml:space="preserve">
</t>
        </r>
      </text>
    </comment>
    <comment ref="Q32" authorId="0" shapeId="0">
      <text>
        <r>
          <rPr>
            <sz val="9"/>
            <color indexed="81"/>
            <rFont val="Tahoma"/>
            <family val="2"/>
          </rPr>
          <t>For 2012-2013, school chairs will receive both a "release time assignment"  and an "extra compensation assignment (stipend)".  Both assignments are entered on the Faculty Workload Adjustment form, and on the Faculty Load Report and the description of duties should be attached.
The Contract Hours for the Release Time Assignment (SCHOOL CHAIR) = 3 hours.  Enter this on the load report in the section for "Release Time appointments", and enter the assignment as "School Chair"   In the column for "Faculty Contract Hours" enter 3.  In the column for "Compensated Faculty Hours" also enter 3.  
The Contract Hours for the Extra Compensation Assignment (CHAIR STIPEND) = 3 hours.  Enter this on the load report in the section for "Release Time Assignments", and enter the assignment as "Chair Stipend"  In the column for "Faculty Contract Hours" enter 3.  In the column for "Compensated Faculty Hours" enter ZERO (you must delete the existing value and enter 0)  Note: This assignment is compensated by the stipend, not included with the normal load and/or overload.  BASE your calculation of any OVERLOAD PAY on the final column "Comp. Faculty Hours".
Based on 2012-2013 rates, the stipend amount would be entered on the Workload Adjustment Form as  "$872 per hour. Total compensation will be $2,616.00."
This amount can be payed to the faculty member using a standard payroll authorization.</t>
        </r>
      </text>
    </comment>
    <comment ref="O38" authorId="2" shapeId="0">
      <text>
        <r>
          <rPr>
            <b/>
            <sz val="8"/>
            <color indexed="81"/>
            <rFont val="Tahoma"/>
            <family val="2"/>
          </rPr>
          <t xml:space="preserve">Comments:
THIS NUMBER WILL BE TRANSFERED TO THE SEMESTER SUMMARY SHEET 
</t>
        </r>
      </text>
    </comment>
    <comment ref="P38" authorId="2" shapeId="0">
      <text>
        <r>
          <rPr>
            <b/>
            <sz val="8"/>
            <color indexed="81"/>
            <rFont val="Tahoma"/>
            <family val="2"/>
          </rPr>
          <t>Comments::
Transferred to the semester summary sheet</t>
        </r>
      </text>
    </comment>
    <comment ref="O41" authorId="0" shapeId="0">
      <text>
        <r>
          <rPr>
            <b/>
            <sz val="9"/>
            <color indexed="81"/>
            <rFont val="Tahoma"/>
            <family val="2"/>
          </rPr>
          <t xml:space="preserve">Comments: </t>
        </r>
        <r>
          <rPr>
            <sz val="9"/>
            <color indexed="81"/>
            <rFont val="Tahoma"/>
            <family val="2"/>
          </rPr>
          <t xml:space="preserve">Enter the value from the Fall load Report to generate a total for the year.  If this is a fall load sheet you can ignore this section.  Thanks Laura for the good idea.
</t>
        </r>
      </text>
    </comment>
  </commentList>
</comments>
</file>

<file path=xl/comments7.xml><?xml version="1.0" encoding="utf-8"?>
<comments xmlns="http://schemas.openxmlformats.org/spreadsheetml/2006/main">
  <authors>
    <author>dmyton</author>
    <author>Directions:</author>
    <author>Comments:</author>
    <author>david myton</author>
  </authors>
  <commentList>
    <comment ref="C2" authorId="0" shapeId="0">
      <text>
        <r>
          <rPr>
            <b/>
            <sz val="8"/>
            <color indexed="81"/>
            <rFont val="Tahoma"/>
            <family val="2"/>
          </rPr>
          <t>info:</t>
        </r>
        <r>
          <rPr>
            <sz val="8"/>
            <color indexed="81"/>
            <rFont val="Tahoma"/>
            <family val="2"/>
          </rPr>
          <t xml:space="preserve">
enter the faculty or adjunct name  in Cell C2 - Some find it helpful to Rename the TAB to match the faculty/adjunct name as well.
Since the SUMMARY sheet draws the name from Cell C2, it is necessary to type the name into C2 - it will run across the others columns as needed</t>
        </r>
      </text>
    </comment>
    <comment ref="C3" authorId="0" shapeId="0">
      <text>
        <r>
          <rPr>
            <b/>
            <sz val="8"/>
            <color indexed="81"/>
            <rFont val="Tahoma"/>
            <family val="2"/>
          </rPr>
          <t>info:</t>
        </r>
        <r>
          <rPr>
            <sz val="8"/>
            <color indexed="81"/>
            <rFont val="Tahoma"/>
            <family val="2"/>
          </rPr>
          <t xml:space="preserve">
Enter the college name starting in box C3</t>
        </r>
      </text>
    </comment>
    <comment ref="C4" authorId="0" shapeId="0">
      <text>
        <r>
          <rPr>
            <b/>
            <sz val="8"/>
            <color indexed="81"/>
            <rFont val="Tahoma"/>
            <family val="2"/>
          </rPr>
          <t>info:</t>
        </r>
        <r>
          <rPr>
            <sz val="8"/>
            <color indexed="81"/>
            <rFont val="Tahoma"/>
            <family val="2"/>
          </rPr>
          <t xml:space="preserve">
Enter the department starting in box C4
</t>
        </r>
      </text>
    </comment>
    <comment ref="C5" authorId="0" shapeId="0">
      <text>
        <r>
          <rPr>
            <b/>
            <sz val="8"/>
            <color indexed="81"/>
            <rFont val="Tahoma"/>
            <family val="2"/>
          </rPr>
          <t>info:</t>
        </r>
        <r>
          <rPr>
            <sz val="8"/>
            <color indexed="81"/>
            <rFont val="Tahoma"/>
            <family val="2"/>
          </rPr>
          <t xml:space="preserve">
Enter the Semester starting in box C5
</t>
        </r>
      </text>
    </comment>
    <comment ref="C6" authorId="0" shapeId="0">
      <text>
        <r>
          <rPr>
            <b/>
            <sz val="8"/>
            <color indexed="81"/>
            <rFont val="Tahoma"/>
            <family val="2"/>
          </rPr>
          <t>info:</t>
        </r>
        <r>
          <rPr>
            <sz val="8"/>
            <color indexed="81"/>
            <rFont val="Tahoma"/>
            <family val="2"/>
          </rPr>
          <t xml:space="preserve">
Cell C6
Enter "Faculty" for faculty 
Enter "Adjunct" for adjuncts
Enter "Dean" for dean-type administrators 
Since the SUMMARY sheet draws the status indicator from this field it is important that it be typed as indicated
</t>
        </r>
      </text>
    </comment>
    <comment ref="C8" authorId="1" shapeId="0">
      <text>
        <r>
          <rPr>
            <sz val="8"/>
            <color indexed="81"/>
            <rFont val="Tahoma"/>
            <family val="2"/>
          </rPr>
          <t>Directions::
Enter EITHER in the columns for Classes OR for the Columns J-K-L labeled Intern/Practicum but NOT BOTH
The entries for 'classes' must match the catalog entry listing hours for lecture and lab.  Enter the values as listed in the catalog or most recent approved curriculum change documents.
Note: Deans have requested that Lecture and Labs be listed as separate line items.  Example: Line 3 (BIOL 107) should be listed as two separate line items if the instructor is infact teaching both lecture and a lab section.  This should match how these courses are listed in banner.</t>
        </r>
      </text>
    </comment>
    <comment ref="L8" authorId="1" shapeId="0">
      <text>
        <r>
          <rPr>
            <b/>
            <sz val="8"/>
            <color indexed="81"/>
            <rFont val="Tahoma"/>
            <family val="2"/>
          </rPr>
          <t>Directions::</t>
        </r>
        <r>
          <rPr>
            <sz val="8"/>
            <color indexed="81"/>
            <rFont val="Tahoma"/>
            <family val="2"/>
          </rPr>
          <t xml:space="preserve">
Enter</t>
        </r>
        <r>
          <rPr>
            <sz val="8"/>
            <color indexed="10"/>
            <rFont val="Tahoma"/>
            <family val="2"/>
          </rPr>
          <t xml:space="preserve"> EITHER </t>
        </r>
        <r>
          <rPr>
            <sz val="8"/>
            <color indexed="81"/>
            <rFont val="Tahoma"/>
            <family val="2"/>
          </rPr>
          <t xml:space="preserve">in the columns for Classes OR for the Columns labeled Intern/Practicum. 
</t>
        </r>
        <r>
          <rPr>
            <sz val="8"/>
            <color indexed="10"/>
            <rFont val="Tahoma"/>
            <family val="2"/>
          </rPr>
          <t>NOT BOTH
Preparation/Placement time, evaluation time, and class time will be determined for the course, not for the instructor assigned the course.  The immediate supervisor will consult with faculty members qualified to teach each course to determine the time factors for the course.</t>
        </r>
      </text>
    </comment>
    <comment ref="A9" authorId="0" shapeId="0">
      <text>
        <r>
          <rPr>
            <sz val="8"/>
            <color indexed="81"/>
            <rFont val="Tahoma"/>
            <family val="2"/>
          </rPr>
          <t>Directions:
Enter teaching and release assignments that are contract-driven.  Note: Deans have requested that Lectures and separate sections of lectures as well as labs be listed separately (see sample).  This will mimic the way courses are entered into Banner and Anchor Access and will assist in tracking which professors are teaching courses more effectively.
Entering the catalog text 
e.g. BIOL131 (3,3) 4
helps with confirming the entries for columns B-C-D when reviewing the report
Enter   No calculations are performed on the cells in this column.</t>
        </r>
      </text>
    </comment>
    <comment ref="B9" authorId="2" shapeId="0">
      <text>
        <r>
          <rPr>
            <b/>
            <sz val="8"/>
            <color indexed="81"/>
            <rFont val="Tahoma"/>
            <family val="2"/>
          </rPr>
          <t>Comments::
Section 11.3.1 Lecture Hrs</t>
        </r>
        <r>
          <rPr>
            <b/>
            <sz val="8"/>
            <color indexed="10"/>
            <rFont val="Tahoma"/>
            <family val="2"/>
          </rPr>
          <t xml:space="preserve"> - enter values from the catalog description</t>
        </r>
        <r>
          <rPr>
            <sz val="8"/>
            <color indexed="81"/>
            <rFont val="Tahoma"/>
            <family val="2"/>
          </rPr>
          <t xml:space="preserve">  or other contract driven assignments (lab coordinator, Athletic Trainer, ect)
</t>
        </r>
        <r>
          <rPr>
            <b/>
            <sz val="8"/>
            <color indexed="81"/>
            <rFont val="Tahoma"/>
            <family val="2"/>
          </rPr>
          <t>Enter values for this column only if the entry is a lecture course or contract driven assignment</t>
        </r>
        <r>
          <rPr>
            <sz val="8"/>
            <color indexed="81"/>
            <rFont val="Tahoma"/>
            <family val="2"/>
          </rPr>
          <t xml:space="preserve">
Lectures and labs may be entered separately or together - see SAMPLE for examples of this
CH116 Gen Chem II (3,3) 4 
- this course has 3 lecture hours per week during the entire semester.  Enter 3 in this example if the instructor is only teaching the lecture, enter 4 if they are teaching the lecture and its ONLY lab and where the enrollments in each are identical.   Enter the lecture and lab sections </t>
        </r>
        <r>
          <rPr>
            <b/>
            <sz val="8"/>
            <color indexed="81"/>
            <rFont val="Tahoma"/>
            <family val="2"/>
          </rPr>
          <t>separately</t>
        </r>
        <r>
          <rPr>
            <sz val="8"/>
            <color indexed="81"/>
            <rFont val="Tahoma"/>
            <family val="2"/>
          </rPr>
          <t xml:space="preserve"> when more than one lab section are assigned since their enrollments may differ by section.
Load cannot be prorated based on the definition from 11.3.1, and maximum loads are capped at 18 contract hours per semester and 32 contract hours for the academic year based on 11.3.2 
Summer load limits are capped at 1.34 credits per week of instruction in 7.4.2 (e.g. a 4-credit course must be distributed across at least a 3-week instructional period to fall below the cap 4/3=1.333)
</t>
        </r>
      </text>
    </comment>
    <comment ref="C9" authorId="2" shapeId="0">
      <text>
        <r>
          <rPr>
            <b/>
            <sz val="8"/>
            <color indexed="81"/>
            <rFont val="Tahoma"/>
            <family val="2"/>
          </rPr>
          <t xml:space="preserve">Comments::
Lab hrs - </t>
        </r>
        <r>
          <rPr>
            <b/>
            <sz val="8"/>
            <color indexed="10"/>
            <rFont val="Tahoma"/>
            <family val="2"/>
          </rPr>
          <t>enter values based on catalog description for the number of hours in lab per week</t>
        </r>
        <r>
          <rPr>
            <sz val="8"/>
            <color indexed="81"/>
            <rFont val="Tahoma"/>
            <family val="2"/>
          </rPr>
          <t xml:space="preserve"> 
CH116 Gen Chem II (3,3) 4 - this course meets in lab for  3 lab.  </t>
        </r>
        <r>
          <rPr>
            <sz val="8"/>
            <color indexed="12"/>
            <rFont val="Tahoma"/>
            <family val="2"/>
          </rPr>
          <t>The 2/3 conversion is handled late</t>
        </r>
        <r>
          <rPr>
            <sz val="8"/>
            <color indexed="81"/>
            <rFont val="Tahoma"/>
            <family val="2"/>
          </rPr>
          <t xml:space="preserve">r - enter catalog/curriculum-approved number of lab hours each week.  Enter 3 in this example. 
</t>
        </r>
        <r>
          <rPr>
            <b/>
            <sz val="8"/>
            <color indexed="81"/>
            <rFont val="Tahoma"/>
            <family val="2"/>
          </rPr>
          <t>Enter in this column only if the entry is a laboratory course</t>
        </r>
        <r>
          <rPr>
            <sz val="8"/>
            <color indexed="81"/>
            <rFont val="Tahoma"/>
            <family val="2"/>
          </rPr>
          <t xml:space="preserve">
</t>
        </r>
        <r>
          <rPr>
            <b/>
            <sz val="8"/>
            <color indexed="12"/>
            <rFont val="Tahoma"/>
            <family val="2"/>
          </rPr>
          <t>Section 11.3.1</t>
        </r>
        <r>
          <rPr>
            <b/>
            <sz val="8"/>
            <color indexed="81"/>
            <rFont val="Tahoma"/>
            <family val="2"/>
          </rPr>
          <t xml:space="preserve">
</t>
        </r>
        <r>
          <rPr>
            <sz val="8"/>
            <color indexed="81"/>
            <rFont val="Tahoma"/>
            <family val="2"/>
          </rPr>
          <t>Note: 3 hrs in lab = 2 faculty contract hours and 2 hrs in lab = 1.33 faculty contract hours.  This scaling factor is used in calculating the Facutly contract hours.  
Note that in either case the lab counts 1 hour for student credit hour productionsince the catalog indicated this is a 4 credit course, and three of the credits are in lecture.  Thus there is one SCH generated per student per lab in this case.</t>
        </r>
      </text>
    </comment>
    <comment ref="D9" authorId="2" shapeId="0">
      <text>
        <r>
          <rPr>
            <b/>
            <sz val="8"/>
            <color indexed="81"/>
            <rFont val="Tahoma"/>
            <family val="2"/>
          </rPr>
          <t xml:space="preserve">Comments::
Credit Hours - </t>
        </r>
        <r>
          <rPr>
            <sz val="8"/>
            <color indexed="81"/>
            <rFont val="Tahoma"/>
            <family val="2"/>
          </rPr>
          <t xml:space="preserve">  This is the number of credit hours the student registers for based on the catalog description.  This number is used to calculate SCH.   For independent study, internships and practicum: the number of credits is still the number of credits the student registers in, irrespective of the faculty load.    Do not make an entry for contract defined tasks like Lab coordinator and athletic training since they do not contribute to student SCH
For example  CH116 Gen Chem II (3,3) 4 - the student enrolls in a 4 credit class - 3 credits from lecture 1 credit from lab.  ENTER 3 for a lecture  OR 1 for a lab based on this example.
</t>
        </r>
        <r>
          <rPr>
            <b/>
            <sz val="8"/>
            <color indexed="81"/>
            <rFont val="Tahoma"/>
            <family val="2"/>
          </rPr>
          <t xml:space="preserve">If the lecture and a single section of lab are listed together the credits may be combined and the SCH column could indicate 4.  </t>
        </r>
        <r>
          <rPr>
            <sz val="8"/>
            <color indexed="81"/>
            <rFont val="Tahoma"/>
            <family val="2"/>
          </rPr>
          <t xml:space="preserve">For a practicum/internship enter the number of credits the student will recieve/register for to take the course.
</t>
        </r>
      </text>
    </comment>
    <comment ref="E9" authorId="0" shapeId="0">
      <text>
        <r>
          <rPr>
            <b/>
            <sz val="8"/>
            <color indexed="81"/>
            <rFont val="Tahoma"/>
            <family val="2"/>
          </rPr>
          <t>Comment:</t>
        </r>
        <r>
          <rPr>
            <sz val="8"/>
            <color indexed="81"/>
            <rFont val="Tahoma"/>
            <family val="2"/>
          </rPr>
          <t xml:space="preserve">
Use the official enrollment for the semester set at the add/drop deadline</t>
        </r>
      </text>
    </comment>
    <comment ref="F9" authorId="2" shapeId="0">
      <text>
        <r>
          <rPr>
            <sz val="8"/>
            <color indexed="81"/>
            <rFont val="Tahoma"/>
            <family val="2"/>
          </rPr>
          <t>Comments: 
Preps - 
Enter as per Section 11.3.7 and 11.3.10.1.  Each full lecture course counts as 1 prep,  0.5 prep is credited for each separate lab title.   Internships/Practicum are 0.5 prep per course (multiple sections for variable credit do not generate additional preps).  Each separate recreation activity course should be counted as 0.33 preps.
If a faculty teaches 2 sections of BL109 lab they have 0.5 prep.  If they teach two BL109 labs and one BL110 lab they earn 0.5 prep for each course, 1.0 prep total from these labs.
NOTE: for team-taught courses/labs adjust the # of preps similarly (for example if a 50:50 team taught course each faculty recieves 0.5 prep).  There should be no proration of preps for other reasons.</t>
        </r>
        <r>
          <rPr>
            <b/>
            <sz val="8"/>
            <color indexed="81"/>
            <rFont val="Tahoma"/>
            <family val="2"/>
          </rPr>
          <t xml:space="preserve">
</t>
        </r>
        <r>
          <rPr>
            <sz val="8"/>
            <color indexed="81"/>
            <rFont val="Tahoma"/>
            <family val="2"/>
          </rPr>
          <t xml:space="preserve">
</t>
        </r>
      </text>
    </comment>
    <comment ref="G9" authorId="2" shapeId="0">
      <text>
        <r>
          <rPr>
            <b/>
            <sz val="8"/>
            <color indexed="81"/>
            <rFont val="Tahoma"/>
            <family val="2"/>
          </rPr>
          <t xml:space="preserve">Comments::
</t>
        </r>
        <r>
          <rPr>
            <b/>
            <sz val="8"/>
            <color indexed="12"/>
            <rFont val="Tahoma"/>
            <family val="2"/>
          </rPr>
          <t>Default value 1.0 for undergraduate courses.</t>
        </r>
        <r>
          <rPr>
            <b/>
            <sz val="8"/>
            <color indexed="81"/>
            <rFont val="Tahoma"/>
            <family val="2"/>
          </rPr>
          <t xml:space="preserve">
</t>
        </r>
        <r>
          <rPr>
            <sz val="8"/>
            <color indexed="81"/>
            <rFont val="Tahoma"/>
            <family val="2"/>
          </rPr>
          <t xml:space="preserve">Graduate course multiplier is </t>
        </r>
        <r>
          <rPr>
            <b/>
            <sz val="8"/>
            <color indexed="10"/>
            <rFont val="Tahoma"/>
            <family val="2"/>
          </rPr>
          <t>1.333</t>
        </r>
        <r>
          <rPr>
            <sz val="8"/>
            <color indexed="81"/>
            <rFont val="Tahoma"/>
            <family val="2"/>
          </rPr>
          <t xml:space="preserve"> if a course is contains graduate students taught at the 500, 600 or higher level.  Enter </t>
        </r>
        <r>
          <rPr>
            <b/>
            <sz val="8"/>
            <color indexed="10"/>
            <rFont val="Tahoma"/>
            <family val="2"/>
          </rPr>
          <t>1.333</t>
        </r>
        <r>
          <rPr>
            <sz val="8"/>
            <color indexed="81"/>
            <rFont val="Tahoma"/>
            <family val="2"/>
          </rPr>
          <t xml:space="preserve"> in these cases.  Note the full 3 decimal places may not show in the display but the calculation will be correct
</t>
        </r>
        <r>
          <rPr>
            <sz val="8"/>
            <color indexed="12"/>
            <rFont val="Tahoma"/>
            <family val="2"/>
          </rPr>
          <t>See Section 11.3.1  of the Faculty Agreement</t>
        </r>
      </text>
    </comment>
    <comment ref="H9" authorId="2" shapeId="0">
      <text>
        <r>
          <rPr>
            <b/>
            <sz val="8"/>
            <color indexed="81"/>
            <rFont val="Tahoma"/>
            <family val="2"/>
          </rPr>
          <t xml:space="preserve">Comments:
Team-Taught factor: </t>
        </r>
        <r>
          <rPr>
            <sz val="8"/>
            <color indexed="81"/>
            <rFont val="Tahoma"/>
            <family val="2"/>
          </rPr>
          <t xml:space="preserve">- 
</t>
        </r>
        <r>
          <rPr>
            <sz val="8"/>
            <color indexed="12"/>
            <rFont val="Tahoma"/>
            <family val="2"/>
          </rPr>
          <t xml:space="preserve">DEFAULT VALUE 1.00
For accuracy please enter decimal numbers as the proper fraction.  For example enter the formula =1/3 rather than .33 for a one-third load.  This will reduce round-off errors.
PLEASE note in team teaching the other team members - use the extra space in column A after the classes are listed to make annotations </t>
        </r>
        <r>
          <rPr>
            <sz val="8"/>
            <color indexed="81"/>
            <rFont val="Tahoma"/>
            <family val="2"/>
          </rPr>
          <t xml:space="preserve">
</t>
        </r>
        <r>
          <rPr>
            <b/>
            <sz val="8"/>
            <color indexed="81"/>
            <rFont val="Tahoma"/>
            <family val="2"/>
          </rPr>
          <t xml:space="preserve">Section 11.8 </t>
        </r>
        <r>
          <rPr>
            <sz val="8"/>
            <color indexed="81"/>
            <rFont val="Tahoma"/>
            <family val="2"/>
          </rPr>
          <t xml:space="preserve">
Enter a decimal fraction from 0 to 1.000 based on percentage of course taught by this instructor.   For example a team-taught course with two faculty contributing equally enter 0.50, if this instructor teaches 1/3 of the class enter 0.333333333333333, or more simply =1/3.
Student credit hours (SCH) will be adjusted by this factor as well so that both faculty are attributed with a proportion of the total SCH
</t>
        </r>
        <r>
          <rPr>
            <b/>
            <sz val="8"/>
            <color indexed="81"/>
            <rFont val="Tahoma"/>
            <family val="2"/>
          </rPr>
          <t xml:space="preserve">
Confirm that the sum total of the team-taught factors for all instructors for the course adds to 1.00000</t>
        </r>
      </text>
    </comment>
    <comment ref="I9" authorId="2" shapeId="0">
      <text>
        <r>
          <rPr>
            <b/>
            <sz val="8"/>
            <color indexed="81"/>
            <rFont val="Tahoma"/>
            <family val="2"/>
          </rPr>
          <t xml:space="preserve">Comments:  
"Applies to independent study courses only as defined in the university catalog description" See Section 11.9
</t>
        </r>
        <r>
          <rPr>
            <b/>
            <sz val="8"/>
            <color indexed="12"/>
            <rFont val="Tahoma"/>
            <family val="2"/>
          </rPr>
          <t>Default value = 1</t>
        </r>
        <r>
          <rPr>
            <b/>
            <sz val="8"/>
            <color indexed="81"/>
            <rFont val="Tahoma"/>
            <family val="2"/>
          </rPr>
          <t xml:space="preserve">
Pro-rated factor: </t>
        </r>
        <r>
          <rPr>
            <sz val="8"/>
            <color indexed="81"/>
            <rFont val="Tahoma"/>
            <family val="2"/>
          </rPr>
          <t xml:space="preserve">- enter a decimal from 0 to 1.000 based on  enrollment less than 10.  A course with 3 students may be prorated as 3/10 or 0.300.
This column applies only to courses defined as independent study, research seminars, and directed topics classes typically numbered 290, 390 490. Confirm each course by the catalog entry.
SCH are not reduced based on this formula
</t>
        </r>
        <r>
          <rPr>
            <b/>
            <sz val="8"/>
            <color indexed="81"/>
            <rFont val="Tahoma"/>
            <family val="2"/>
          </rPr>
          <t xml:space="preserve">
</t>
        </r>
      </text>
    </comment>
    <comment ref="J9" authorId="2" shapeId="0">
      <text>
        <r>
          <rPr>
            <b/>
            <sz val="8"/>
            <color indexed="81"/>
            <rFont val="Tahoma"/>
            <family val="2"/>
          </rPr>
          <t xml:space="preserve">Comments::
Section 11.3.10.1
</t>
        </r>
        <r>
          <rPr>
            <sz val="8"/>
            <color indexed="81"/>
            <rFont val="Tahoma"/>
            <family val="2"/>
          </rPr>
          <t>The number of hours per student needed for the faculty member to prepare for the internship.  Enter the number of hours directly.
Based on a negotiated time between faculty teaching the course and the Dean.  Keep documentation with load reports.</t>
        </r>
      </text>
    </comment>
    <comment ref="K9" authorId="2" shapeId="0">
      <text>
        <r>
          <rPr>
            <b/>
            <sz val="8"/>
            <color indexed="81"/>
            <rFont val="Tahoma"/>
            <family val="2"/>
          </rPr>
          <t xml:space="preserve">Comments::
Section 11.3.10.1
</t>
        </r>
        <r>
          <rPr>
            <sz val="8"/>
            <color indexed="81"/>
            <rFont val="Tahoma"/>
            <family val="2"/>
          </rPr>
          <t>Hours of direct instruction associated with the internship/practicum.  Enter number of hours directly from agreement between faculty and dean.</t>
        </r>
      </text>
    </comment>
    <comment ref="L9" authorId="2" shapeId="0">
      <text>
        <r>
          <rPr>
            <b/>
            <sz val="8"/>
            <color indexed="81"/>
            <rFont val="Tahoma"/>
            <family val="2"/>
          </rPr>
          <t xml:space="preserve">Comments::
Section 11.3.10.1
</t>
        </r>
        <r>
          <rPr>
            <sz val="8"/>
            <color indexed="81"/>
            <rFont val="Tahoma"/>
            <family val="2"/>
          </rPr>
          <t>The number of hours needed by the faculty to evaluate the work of EACH student.  Enter the hours directly from the agreement between the faculty and the dean.</t>
        </r>
      </text>
    </comment>
    <comment ref="M9" authorId="2" shapeId="0">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Section 11.7.1 and 11.7.3</t>
        </r>
        <r>
          <rPr>
            <sz val="8"/>
            <color indexed="81"/>
            <rFont val="Tahoma"/>
            <family val="2"/>
          </rPr>
          <t xml:space="preserve">
</t>
        </r>
      </text>
    </comment>
    <comment ref="N9" authorId="2" shapeId="0">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 xml:space="preserve">Section 11.7.1 and 11.7.4
</t>
        </r>
        <r>
          <rPr>
            <sz val="8"/>
            <color indexed="81"/>
            <rFont val="Tahoma"/>
            <family val="2"/>
          </rPr>
          <t xml:space="preserve">
</t>
        </r>
      </text>
    </comment>
    <comment ref="O9" authorId="2" shapeId="0">
      <text>
        <r>
          <rPr>
            <b/>
            <sz val="8"/>
            <color indexed="81"/>
            <rFont val="Tahoma"/>
            <family val="2"/>
          </rPr>
          <t>Comments::
Calculated -</t>
        </r>
        <r>
          <rPr>
            <b/>
            <sz val="8"/>
            <color indexed="10"/>
            <rFont val="Tahoma"/>
            <family val="2"/>
          </rPr>
          <t xml:space="preserve"> DO NOT EDIT FORMULA</t>
        </r>
      </text>
    </comment>
    <comment ref="P9" authorId="2" shapeId="0">
      <text>
        <r>
          <rPr>
            <b/>
            <sz val="8"/>
            <color indexed="81"/>
            <rFont val="Tahoma"/>
            <family val="2"/>
          </rPr>
          <t>Grey Fields are Calculated  -</t>
        </r>
        <r>
          <rPr>
            <b/>
            <sz val="8"/>
            <color indexed="10"/>
            <rFont val="Tahoma"/>
            <family val="2"/>
          </rPr>
          <t xml:space="preserve"> DO NOT EDIT FORMULA</t>
        </r>
        <r>
          <rPr>
            <b/>
            <sz val="8"/>
            <color indexed="81"/>
            <rFont val="Tahoma"/>
            <family val="2"/>
          </rPr>
          <t xml:space="preserve">
</t>
        </r>
      </text>
    </comment>
    <comment ref="Q9" authorId="3" shapeId="0">
      <text>
        <r>
          <rPr>
            <b/>
            <sz val="8"/>
            <color indexed="81"/>
            <rFont val="Tahoma"/>
            <family val="2"/>
          </rPr>
          <t xml:space="preserve">Comment:
COMPENSATED FACULTY CONTRACT HOURS </t>
        </r>
        <r>
          <rPr>
            <sz val="8"/>
            <color indexed="81"/>
            <rFont val="Tahoma"/>
            <family val="2"/>
          </rPr>
          <t xml:space="preserve">Column “Q” is generally equal to Faculty Contract Hours in Column "O".  Column “O” will be less than “Q” when the instructor has waived compensation for the  assignment or for assignments which are compensated through a stipend.  Enter the compensated portion of the load for each course or assignment in “Q”.  If full compensation is waived, or the assignment was compensated through a stipend, enter zero (0).  Attach a signed Load Report and Compensation Agreement Form.
BASE your calculation of any OVERLOAD PAY on the final column "Comp. Faculty Hours".
In Summer Session courses Faculty may wish to waive full compensation (i.e. to teach a course on a prorated basis up to the maximum allowed summer contract hour load).  However the load generated from the courses cannot be prorated (see Section 11.3.1), only the compensation.  At the time of this memo (Jan 2012) summer courses were prorated for compensation on the basis of 7 students.  
For example, a 3 credit course with only two students would be listed normally for all columns except Q.  Column Q would show 3 compensated hours if 7 or more students are enrolled, or IF THE FACULTY AGREED TO PRORATE, then column Q would be 3*2/7 or two-sevenths of the three credits.  IF ALL COMPENSATION was waived, enter zero (0).
</t>
        </r>
      </text>
    </comment>
    <comment ref="Q10" authorId="3" shapeId="0">
      <text>
        <r>
          <rPr>
            <b/>
            <sz val="8"/>
            <color indexed="81"/>
            <rFont val="Tahoma"/>
            <family val="2"/>
          </rPr>
          <t xml:space="preserve">Comment:  </t>
        </r>
        <r>
          <rPr>
            <sz val="8"/>
            <color indexed="81"/>
            <rFont val="Tahoma"/>
            <family val="2"/>
          </rPr>
          <t>Since compensation is generally not waived the default formula sets column Q equal to colum O.  Cell Q10 would be "=O10"  OVERWRITE the contents of this cell as indicated on the signed Load Report and Compensation Agreemnt</t>
        </r>
        <r>
          <rPr>
            <sz val="8"/>
            <color indexed="81"/>
            <rFont val="Tahoma"/>
            <family val="2"/>
          </rPr>
          <t xml:space="preserve">
</t>
        </r>
      </text>
    </comment>
    <comment ref="A29" authorId="2" shapeId="0">
      <text>
        <r>
          <rPr>
            <b/>
            <sz val="8"/>
            <color indexed="81"/>
            <rFont val="Tahoma"/>
            <family val="2"/>
          </rPr>
          <t>Comments::
Subtotals calculate automatically, do not edit formulas</t>
        </r>
      </text>
    </comment>
    <comment ref="A31" authorId="2" shapeId="0">
      <text>
        <r>
          <rPr>
            <b/>
            <sz val="8"/>
            <color indexed="81"/>
            <rFont val="Tahoma"/>
            <family val="2"/>
          </rPr>
          <t xml:space="preserve">Comments: Release Time Appointments -
</t>
        </r>
        <r>
          <rPr>
            <sz val="8"/>
            <color indexed="81"/>
            <rFont val="Tahoma"/>
            <family val="2"/>
          </rPr>
          <t xml:space="preserve">List school chairs, activities that generate stipends, discretionary or grant based release time (those not defined by the contract).  
Attach the Faculty Workload Adjustment for Special Assignment form and/or the Load Report and Compensation Agreement as necessary
Activities that are compensated through a direct stipend are STILL converted to load for the purpose of Column "O", but must be entered with a "0" (zero) in Column "Q" </t>
        </r>
      </text>
    </comment>
    <comment ref="O32" authorId="0" shapeId="0">
      <text>
        <r>
          <rPr>
            <b/>
            <sz val="9"/>
            <color indexed="81"/>
            <rFont val="Tahoma"/>
            <family val="2"/>
          </rPr>
          <t xml:space="preserve">Comment: </t>
        </r>
        <r>
          <rPr>
            <sz val="9"/>
            <color indexed="81"/>
            <rFont val="Tahoma"/>
            <family val="2"/>
          </rPr>
          <t xml:space="preserve"> Enter the contract hour load generated, granted, or attributed to this apppoinment</t>
        </r>
        <r>
          <rPr>
            <sz val="9"/>
            <color indexed="81"/>
            <rFont val="Tahoma"/>
            <family val="2"/>
          </rPr>
          <t xml:space="preserve">
</t>
        </r>
      </text>
    </comment>
    <comment ref="Q32" authorId="0" shapeId="0">
      <text>
        <r>
          <rPr>
            <sz val="9"/>
            <color indexed="81"/>
            <rFont val="Tahoma"/>
            <family val="2"/>
          </rPr>
          <t>For 2012-2013, school chairs will receive both a "release time assignment"  and an "extra compensation assignment (stipend)".  Both assignments are entered on the Faculty Workload Adjustment form, and on the Faculty Load Report and the description of duties should be attached.
The Contract Hours for the Release Time Assignment (SCHOOL CHAIR) = 3 hours.  Enter this on the load report in the section for "Release Time appointments", and enter the assignment as "School Chair"   In the column for "Faculty Contract Hours" enter 3.  In the column for "Compensated Faculty Hours" also enter 3.  
The Contract Hours for the Extra Compensation Assignment (CHAIR STIPEND) = 3 hours.  Enter this on the load report in the section for "Release Time Assignments", and enter the assignment as "Chair Stipend"  In the column for "Faculty Contract Hours" enter 3.  In the column for "Compensated Faculty Hours" enter ZERO (you must delete the existing value and enter 0)  Note: This assignment is compensated by the stipend, not included with the normal load and/or overload.  BASE your calculation of any OVERLOAD PAY on the final column "Comp. Faculty Hours".
Based on 2012-2013 rates, the stipend amount would be entered on the Workload Adjustment Form as  "$872 per hour. Total compensation will be $2,616.00."
This amount can be payed to the faculty member using a standard payroll authorization.</t>
        </r>
      </text>
    </comment>
    <comment ref="O38" authorId="2" shapeId="0">
      <text>
        <r>
          <rPr>
            <b/>
            <sz val="8"/>
            <color indexed="81"/>
            <rFont val="Tahoma"/>
            <family val="2"/>
          </rPr>
          <t xml:space="preserve">Comments:
THIS NUMBER WILL BE TRANSFERED TO THE SEMESTER SUMMARY SHEET 
</t>
        </r>
      </text>
    </comment>
    <comment ref="P38" authorId="2" shapeId="0">
      <text>
        <r>
          <rPr>
            <b/>
            <sz val="8"/>
            <color indexed="81"/>
            <rFont val="Tahoma"/>
            <family val="2"/>
          </rPr>
          <t>Comments::
Transferred to the semester summary sheet</t>
        </r>
      </text>
    </comment>
    <comment ref="O41" authorId="0" shapeId="0">
      <text>
        <r>
          <rPr>
            <b/>
            <sz val="9"/>
            <color indexed="81"/>
            <rFont val="Tahoma"/>
            <family val="2"/>
          </rPr>
          <t xml:space="preserve">Comments: </t>
        </r>
        <r>
          <rPr>
            <sz val="9"/>
            <color indexed="81"/>
            <rFont val="Tahoma"/>
            <family val="2"/>
          </rPr>
          <t xml:space="preserve">Enter the value from the Fall load Report to generate a total for the year.  If this is a fall load sheet you can ignore this section.  Thanks Laura for the good idea.
</t>
        </r>
      </text>
    </comment>
  </commentList>
</comments>
</file>

<file path=xl/comments8.xml><?xml version="1.0" encoding="utf-8"?>
<comments xmlns="http://schemas.openxmlformats.org/spreadsheetml/2006/main">
  <authors>
    <author>dmyton</author>
    <author>Directions:</author>
    <author>Comments:</author>
    <author>david myton</author>
  </authors>
  <commentList>
    <comment ref="C2" authorId="0" shapeId="0">
      <text>
        <r>
          <rPr>
            <b/>
            <sz val="8"/>
            <color indexed="81"/>
            <rFont val="Tahoma"/>
            <family val="2"/>
          </rPr>
          <t>info:</t>
        </r>
        <r>
          <rPr>
            <sz val="8"/>
            <color indexed="81"/>
            <rFont val="Tahoma"/>
            <family val="2"/>
          </rPr>
          <t xml:space="preserve">
enter the faculty or adjunct name  in Cell C2 - Some find it helpful to Rename the TAB to match the faculty/adjunct name as well.
Since the SUMMARY sheet draws the name from Cell C2, it is necessary to type the name into C2 - it will run across the others columns as needed</t>
        </r>
      </text>
    </comment>
    <comment ref="C3" authorId="0" shapeId="0">
      <text>
        <r>
          <rPr>
            <b/>
            <sz val="8"/>
            <color indexed="81"/>
            <rFont val="Tahoma"/>
            <family val="2"/>
          </rPr>
          <t>info:</t>
        </r>
        <r>
          <rPr>
            <sz val="8"/>
            <color indexed="81"/>
            <rFont val="Tahoma"/>
            <family val="2"/>
          </rPr>
          <t xml:space="preserve">
Enter the college name starting in box C3</t>
        </r>
      </text>
    </comment>
    <comment ref="C4" authorId="0" shapeId="0">
      <text>
        <r>
          <rPr>
            <b/>
            <sz val="8"/>
            <color indexed="81"/>
            <rFont val="Tahoma"/>
            <family val="2"/>
          </rPr>
          <t>info:</t>
        </r>
        <r>
          <rPr>
            <sz val="8"/>
            <color indexed="81"/>
            <rFont val="Tahoma"/>
            <family val="2"/>
          </rPr>
          <t xml:space="preserve">
Enter the department starting in box C4
</t>
        </r>
      </text>
    </comment>
    <comment ref="C5" authorId="0" shapeId="0">
      <text>
        <r>
          <rPr>
            <b/>
            <sz val="8"/>
            <color indexed="81"/>
            <rFont val="Tahoma"/>
            <family val="2"/>
          </rPr>
          <t>info:</t>
        </r>
        <r>
          <rPr>
            <sz val="8"/>
            <color indexed="81"/>
            <rFont val="Tahoma"/>
            <family val="2"/>
          </rPr>
          <t xml:space="preserve">
Enter the Semester starting in box C5
</t>
        </r>
      </text>
    </comment>
    <comment ref="C6" authorId="0" shapeId="0">
      <text>
        <r>
          <rPr>
            <b/>
            <sz val="8"/>
            <color indexed="81"/>
            <rFont val="Tahoma"/>
            <family val="2"/>
          </rPr>
          <t>info:</t>
        </r>
        <r>
          <rPr>
            <sz val="8"/>
            <color indexed="81"/>
            <rFont val="Tahoma"/>
            <family val="2"/>
          </rPr>
          <t xml:space="preserve">
Cell C6
Enter "Faculty" for faculty 
Enter "Adjunct" for adjuncts
Enter "Dean" for dean-type administrators 
Since the SUMMARY sheet draws the status indicator from this field it is important that it be typed as indicated
</t>
        </r>
      </text>
    </comment>
    <comment ref="C8" authorId="1" shapeId="0">
      <text>
        <r>
          <rPr>
            <sz val="8"/>
            <color indexed="81"/>
            <rFont val="Tahoma"/>
            <family val="2"/>
          </rPr>
          <t>Directions::
Enter EITHER in the columns for Classes OR for the Columns J-K-L labeled Intern/Practicum but NOT BOTH
The entries for 'classes' must match the catalog entry listing hours for lecture and lab.  Enter the values as listed in the catalog or most recent approved curriculum change documents.
Note: Deans have requested that Lecture and Labs be listed as separate line items.  Example: Line 3 (BIOL 107) should be listed as two separate line items if the instructor is infact teaching both lecture and a lab section.  This should match how these courses are listed in banner.</t>
        </r>
      </text>
    </comment>
    <comment ref="L8" authorId="1" shapeId="0">
      <text>
        <r>
          <rPr>
            <b/>
            <sz val="8"/>
            <color indexed="81"/>
            <rFont val="Tahoma"/>
            <family val="2"/>
          </rPr>
          <t>Directions::</t>
        </r>
        <r>
          <rPr>
            <sz val="8"/>
            <color indexed="81"/>
            <rFont val="Tahoma"/>
            <family val="2"/>
          </rPr>
          <t xml:space="preserve">
Enter</t>
        </r>
        <r>
          <rPr>
            <sz val="8"/>
            <color indexed="10"/>
            <rFont val="Tahoma"/>
            <family val="2"/>
          </rPr>
          <t xml:space="preserve"> EITHER </t>
        </r>
        <r>
          <rPr>
            <sz val="8"/>
            <color indexed="81"/>
            <rFont val="Tahoma"/>
            <family val="2"/>
          </rPr>
          <t xml:space="preserve">in the columns for Classes OR for the Columns labeled Intern/Practicum. 
</t>
        </r>
        <r>
          <rPr>
            <sz val="8"/>
            <color indexed="10"/>
            <rFont val="Tahoma"/>
            <family val="2"/>
          </rPr>
          <t>NOT BOTH
Preparation/Placement time, evaluation time, and class time will be determined for the course, not for the instructor assigned the course.  The immediate supervisor will consult with faculty members qualified to teach each course to determine the time factors for the course.</t>
        </r>
      </text>
    </comment>
    <comment ref="A9" authorId="0" shapeId="0">
      <text>
        <r>
          <rPr>
            <sz val="8"/>
            <color indexed="81"/>
            <rFont val="Tahoma"/>
            <family val="2"/>
          </rPr>
          <t>Directions:
Enter teaching and release assignments that are contract-driven.  Note: Deans have requested that Lectures and separate sections of lectures as well as labs be listed separately (see sample).  This will mimic the way courses are entered into Banner and Anchor Access and will assist in tracking which professors are teaching courses more effectively.
Entering the catalog text 
e.g. BIOL131 (3,3) 4
helps with confirming the entries for columns B-C-D when reviewing the report
Enter   No calculations are performed on the cells in this column.</t>
        </r>
      </text>
    </comment>
    <comment ref="B9" authorId="2" shapeId="0">
      <text>
        <r>
          <rPr>
            <b/>
            <sz val="8"/>
            <color indexed="81"/>
            <rFont val="Tahoma"/>
            <family val="2"/>
          </rPr>
          <t>Comments::
Section 11.3.1 Lecture Hrs</t>
        </r>
        <r>
          <rPr>
            <b/>
            <sz val="8"/>
            <color indexed="10"/>
            <rFont val="Tahoma"/>
            <family val="2"/>
          </rPr>
          <t xml:space="preserve"> - enter values from the catalog description</t>
        </r>
        <r>
          <rPr>
            <sz val="8"/>
            <color indexed="81"/>
            <rFont val="Tahoma"/>
            <family val="2"/>
          </rPr>
          <t xml:space="preserve">  or other contract driven assignments (lab coordinator, Athletic Trainer, ect)
</t>
        </r>
        <r>
          <rPr>
            <b/>
            <sz val="8"/>
            <color indexed="81"/>
            <rFont val="Tahoma"/>
            <family val="2"/>
          </rPr>
          <t>Enter values for this column only if the entry is a lecture course or contract driven assignment</t>
        </r>
        <r>
          <rPr>
            <sz val="8"/>
            <color indexed="81"/>
            <rFont val="Tahoma"/>
            <family val="2"/>
          </rPr>
          <t xml:space="preserve">
Lectures and labs may be entered separately or together - see SAMPLE for examples of this
CH116 Gen Chem II (3,3) 4 
- this course has 3 lecture hours per week during the entire semester.  Enter 3 in this example if the instructor is only teaching the lecture, enter 4 if they are teaching the lecture and its ONLY lab and where the enrollments in each are identical.   Enter the lecture and lab sections </t>
        </r>
        <r>
          <rPr>
            <b/>
            <sz val="8"/>
            <color indexed="81"/>
            <rFont val="Tahoma"/>
            <family val="2"/>
          </rPr>
          <t>separately</t>
        </r>
        <r>
          <rPr>
            <sz val="8"/>
            <color indexed="81"/>
            <rFont val="Tahoma"/>
            <family val="2"/>
          </rPr>
          <t xml:space="preserve"> when more than one lab section are assigned since their enrollments may differ by section.
Load cannot be prorated based on the definition from 11.3.1, and maximum loads are capped at 18 contract hours per semester and 32 contract hours for the academic year based on 11.3.2 
Summer load limits are capped at 1.34 credits per week of instruction in 7.4.2 (e.g. a 4-credit course must be distributed across at least a 3-week instructional period to fall below the cap 4/3=1.333)
</t>
        </r>
      </text>
    </comment>
    <comment ref="C9" authorId="2" shapeId="0">
      <text>
        <r>
          <rPr>
            <b/>
            <sz val="8"/>
            <color indexed="81"/>
            <rFont val="Tahoma"/>
            <family val="2"/>
          </rPr>
          <t xml:space="preserve">Comments::
Lab hrs - </t>
        </r>
        <r>
          <rPr>
            <b/>
            <sz val="8"/>
            <color indexed="10"/>
            <rFont val="Tahoma"/>
            <family val="2"/>
          </rPr>
          <t>enter values based on catalog description for the number of hours in lab per week</t>
        </r>
        <r>
          <rPr>
            <sz val="8"/>
            <color indexed="81"/>
            <rFont val="Tahoma"/>
            <family val="2"/>
          </rPr>
          <t xml:space="preserve"> 
CH116 Gen Chem II (3,3) 4 - this course meets in lab for  3 lab.  </t>
        </r>
        <r>
          <rPr>
            <sz val="8"/>
            <color indexed="12"/>
            <rFont val="Tahoma"/>
            <family val="2"/>
          </rPr>
          <t>The 2/3 conversion is handled late</t>
        </r>
        <r>
          <rPr>
            <sz val="8"/>
            <color indexed="81"/>
            <rFont val="Tahoma"/>
            <family val="2"/>
          </rPr>
          <t xml:space="preserve">r - enter catalog/curriculum-approved number of lab hours each week.  Enter 3 in this example. 
</t>
        </r>
        <r>
          <rPr>
            <b/>
            <sz val="8"/>
            <color indexed="81"/>
            <rFont val="Tahoma"/>
            <family val="2"/>
          </rPr>
          <t>Enter in this column only if the entry is a laboratory course</t>
        </r>
        <r>
          <rPr>
            <sz val="8"/>
            <color indexed="81"/>
            <rFont val="Tahoma"/>
            <family val="2"/>
          </rPr>
          <t xml:space="preserve">
</t>
        </r>
        <r>
          <rPr>
            <b/>
            <sz val="8"/>
            <color indexed="12"/>
            <rFont val="Tahoma"/>
            <family val="2"/>
          </rPr>
          <t>Section 11.3.1</t>
        </r>
        <r>
          <rPr>
            <b/>
            <sz val="8"/>
            <color indexed="81"/>
            <rFont val="Tahoma"/>
            <family val="2"/>
          </rPr>
          <t xml:space="preserve">
</t>
        </r>
        <r>
          <rPr>
            <sz val="8"/>
            <color indexed="81"/>
            <rFont val="Tahoma"/>
            <family val="2"/>
          </rPr>
          <t>Note: 3 hrs in lab = 2 faculty contract hours and 2 hrs in lab = 1.33 faculty contract hours.  This scaling factor is used in calculating the Facutly contract hours.  
Note that in either case the lab counts 1 hour for student credit hour productionsince the catalog indicated this is a 4 credit course, and three of the credits are in lecture.  Thus there is one SCH generated per student per lab in this case.</t>
        </r>
      </text>
    </comment>
    <comment ref="D9" authorId="2" shapeId="0">
      <text>
        <r>
          <rPr>
            <b/>
            <sz val="8"/>
            <color indexed="81"/>
            <rFont val="Tahoma"/>
            <family val="2"/>
          </rPr>
          <t xml:space="preserve">Comments::
Credit Hours - </t>
        </r>
        <r>
          <rPr>
            <sz val="8"/>
            <color indexed="81"/>
            <rFont val="Tahoma"/>
            <family val="2"/>
          </rPr>
          <t xml:space="preserve">  This is the number of credit hours the student registers for based on the catalog description.  This number is used to calculate SCH.   For independent study, internships and practicum: the number of credits is still the number of credits the student registers in, irrespective of the faculty load.    Do not make an entry for contract defined tasks like Lab coordinator and athletic training since they do not contribute to student SCH
For example  CH116 Gen Chem II (3,3) 4 - the student enrolls in a 4 credit class - 3 credits from lecture 1 credit from lab.  ENTER 3 for a lecture  OR 1 for a lab based on this example.
</t>
        </r>
        <r>
          <rPr>
            <b/>
            <sz val="8"/>
            <color indexed="81"/>
            <rFont val="Tahoma"/>
            <family val="2"/>
          </rPr>
          <t xml:space="preserve">If the lecture and a single section of lab are listed together the credits may be combined and the SCH column could indicate 4.  </t>
        </r>
        <r>
          <rPr>
            <sz val="8"/>
            <color indexed="81"/>
            <rFont val="Tahoma"/>
            <family val="2"/>
          </rPr>
          <t xml:space="preserve">For a practicum/internship enter the number of credits the student will recieve/register for to take the course.
</t>
        </r>
      </text>
    </comment>
    <comment ref="E9" authorId="0" shapeId="0">
      <text>
        <r>
          <rPr>
            <b/>
            <sz val="8"/>
            <color indexed="81"/>
            <rFont val="Tahoma"/>
            <family val="2"/>
          </rPr>
          <t>Comment:</t>
        </r>
        <r>
          <rPr>
            <sz val="8"/>
            <color indexed="81"/>
            <rFont val="Tahoma"/>
            <family val="2"/>
          </rPr>
          <t xml:space="preserve">
Use the official enrollment for the semester set at the add/drop deadline</t>
        </r>
      </text>
    </comment>
    <comment ref="F9" authorId="2" shapeId="0">
      <text>
        <r>
          <rPr>
            <sz val="8"/>
            <color indexed="81"/>
            <rFont val="Tahoma"/>
            <family val="2"/>
          </rPr>
          <t>Comments: 
Preps - 
Enter as per Section 11.3.7 and 11.3.10.1.  Each full lecture course counts as 1 prep,  0.5 prep is credited for each separate lab title.   Internships/Practicum are 0.5 prep per course (multiple sections for variable credit do not generate additional preps).  Each separate recreation activity course should be counted as 0.33 preps.
If a faculty teaches 2 sections of BL109 lab they have 0.5 prep.  If they teach two BL109 labs and one BL110 lab they earn 0.5 prep for each course, 1.0 prep total from these labs.
NOTE: for team-taught courses/labs adjust the # of preps similarly (for example if a 50:50 team taught course each faculty recieves 0.5 prep).  There should be no proration of preps for other reasons.</t>
        </r>
        <r>
          <rPr>
            <b/>
            <sz val="8"/>
            <color indexed="81"/>
            <rFont val="Tahoma"/>
            <family val="2"/>
          </rPr>
          <t xml:space="preserve">
</t>
        </r>
        <r>
          <rPr>
            <sz val="8"/>
            <color indexed="81"/>
            <rFont val="Tahoma"/>
            <family val="2"/>
          </rPr>
          <t xml:space="preserve">
</t>
        </r>
      </text>
    </comment>
    <comment ref="G9" authorId="2" shapeId="0">
      <text>
        <r>
          <rPr>
            <b/>
            <sz val="8"/>
            <color indexed="81"/>
            <rFont val="Tahoma"/>
            <family val="2"/>
          </rPr>
          <t xml:space="preserve">Comments::
</t>
        </r>
        <r>
          <rPr>
            <b/>
            <sz val="8"/>
            <color indexed="12"/>
            <rFont val="Tahoma"/>
            <family val="2"/>
          </rPr>
          <t>Default value 1.0 for undergraduate courses.</t>
        </r>
        <r>
          <rPr>
            <b/>
            <sz val="8"/>
            <color indexed="81"/>
            <rFont val="Tahoma"/>
            <family val="2"/>
          </rPr>
          <t xml:space="preserve">
</t>
        </r>
        <r>
          <rPr>
            <sz val="8"/>
            <color indexed="81"/>
            <rFont val="Tahoma"/>
            <family val="2"/>
          </rPr>
          <t xml:space="preserve">Graduate course multiplier is </t>
        </r>
        <r>
          <rPr>
            <b/>
            <sz val="8"/>
            <color indexed="10"/>
            <rFont val="Tahoma"/>
            <family val="2"/>
          </rPr>
          <t>1.333</t>
        </r>
        <r>
          <rPr>
            <sz val="8"/>
            <color indexed="81"/>
            <rFont val="Tahoma"/>
            <family val="2"/>
          </rPr>
          <t xml:space="preserve"> if a course is contains graduate students taught at the 500, 600 or higher level.  Enter </t>
        </r>
        <r>
          <rPr>
            <b/>
            <sz val="8"/>
            <color indexed="10"/>
            <rFont val="Tahoma"/>
            <family val="2"/>
          </rPr>
          <t>1.333</t>
        </r>
        <r>
          <rPr>
            <sz val="8"/>
            <color indexed="81"/>
            <rFont val="Tahoma"/>
            <family val="2"/>
          </rPr>
          <t xml:space="preserve"> in these cases.  Note the full 3 decimal places may not show in the display but the calculation will be correct
</t>
        </r>
        <r>
          <rPr>
            <sz val="8"/>
            <color indexed="12"/>
            <rFont val="Tahoma"/>
            <family val="2"/>
          </rPr>
          <t>See Section 11.3.1  of the Faculty Agreement</t>
        </r>
      </text>
    </comment>
    <comment ref="H9" authorId="2" shapeId="0">
      <text>
        <r>
          <rPr>
            <b/>
            <sz val="8"/>
            <color indexed="81"/>
            <rFont val="Tahoma"/>
            <family val="2"/>
          </rPr>
          <t xml:space="preserve">Comments:
Team-Taught factor: </t>
        </r>
        <r>
          <rPr>
            <sz val="8"/>
            <color indexed="81"/>
            <rFont val="Tahoma"/>
            <family val="2"/>
          </rPr>
          <t xml:space="preserve">- 
</t>
        </r>
        <r>
          <rPr>
            <sz val="8"/>
            <color indexed="12"/>
            <rFont val="Tahoma"/>
            <family val="2"/>
          </rPr>
          <t xml:space="preserve">DEFAULT VALUE 1.00
For accuracy please enter decimal numbers as the proper fraction.  For example enter the formula =1/3 rather than .33 for a one-third load.  This will reduce round-off errors.
PLEASE note in team teaching the other team members - use the extra space in column A after the classes are listed to make annotations </t>
        </r>
        <r>
          <rPr>
            <sz val="8"/>
            <color indexed="81"/>
            <rFont val="Tahoma"/>
            <family val="2"/>
          </rPr>
          <t xml:space="preserve">
</t>
        </r>
        <r>
          <rPr>
            <b/>
            <sz val="8"/>
            <color indexed="81"/>
            <rFont val="Tahoma"/>
            <family val="2"/>
          </rPr>
          <t xml:space="preserve">Section 11.8 </t>
        </r>
        <r>
          <rPr>
            <sz val="8"/>
            <color indexed="81"/>
            <rFont val="Tahoma"/>
            <family val="2"/>
          </rPr>
          <t xml:space="preserve">
Enter a decimal fraction from 0 to 1.000 based on percentage of course taught by this instructor.   For example a team-taught course with two faculty contributing equally enter 0.50, if this instructor teaches 1/3 of the class enter 0.333333333333333, or more simply =1/3.
Student credit hours (SCH) will be adjusted by this factor as well so that both faculty are attributed with a proportion of the total SCH
</t>
        </r>
        <r>
          <rPr>
            <b/>
            <sz val="8"/>
            <color indexed="81"/>
            <rFont val="Tahoma"/>
            <family val="2"/>
          </rPr>
          <t xml:space="preserve">
Confirm that the sum total of the team-taught factors for all instructors for the course adds to 1.00000</t>
        </r>
      </text>
    </comment>
    <comment ref="I9" authorId="2" shapeId="0">
      <text>
        <r>
          <rPr>
            <b/>
            <sz val="8"/>
            <color indexed="81"/>
            <rFont val="Tahoma"/>
            <family val="2"/>
          </rPr>
          <t xml:space="preserve">Comments:  
"Applies to independent study courses only as defined in the university catalog description" See Section 11.9
</t>
        </r>
        <r>
          <rPr>
            <b/>
            <sz val="8"/>
            <color indexed="12"/>
            <rFont val="Tahoma"/>
            <family val="2"/>
          </rPr>
          <t>Default value = 1</t>
        </r>
        <r>
          <rPr>
            <b/>
            <sz val="8"/>
            <color indexed="81"/>
            <rFont val="Tahoma"/>
            <family val="2"/>
          </rPr>
          <t xml:space="preserve">
Pro-rated factor: </t>
        </r>
        <r>
          <rPr>
            <sz val="8"/>
            <color indexed="81"/>
            <rFont val="Tahoma"/>
            <family val="2"/>
          </rPr>
          <t xml:space="preserve">- enter a decimal from 0 to 1.000 based on  enrollment less than 10.  A course with 3 students may be prorated as 3/10 or 0.300.
This column applies only to courses defined as independent study, research seminars, and directed topics classes typically numbered 290, 390 490. Confirm each course by the catalog entry.
SCH are not reduced based on this formula
</t>
        </r>
        <r>
          <rPr>
            <b/>
            <sz val="8"/>
            <color indexed="81"/>
            <rFont val="Tahoma"/>
            <family val="2"/>
          </rPr>
          <t xml:space="preserve">
</t>
        </r>
      </text>
    </comment>
    <comment ref="J9" authorId="2" shapeId="0">
      <text>
        <r>
          <rPr>
            <b/>
            <sz val="8"/>
            <color indexed="81"/>
            <rFont val="Tahoma"/>
            <family val="2"/>
          </rPr>
          <t xml:space="preserve">Comments::
Section 11.3.10.1
</t>
        </r>
        <r>
          <rPr>
            <sz val="8"/>
            <color indexed="81"/>
            <rFont val="Tahoma"/>
            <family val="2"/>
          </rPr>
          <t>The number of hours per student needed for the faculty member to prepare for the internship.  Enter the number of hours directly.
Based on a negotiated time between faculty teaching the course and the Dean.  Keep documentation with load reports.</t>
        </r>
      </text>
    </comment>
    <comment ref="K9" authorId="2" shapeId="0">
      <text>
        <r>
          <rPr>
            <b/>
            <sz val="8"/>
            <color indexed="81"/>
            <rFont val="Tahoma"/>
            <family val="2"/>
          </rPr>
          <t xml:space="preserve">Comments::
Section 11.3.10.1
</t>
        </r>
        <r>
          <rPr>
            <sz val="8"/>
            <color indexed="81"/>
            <rFont val="Tahoma"/>
            <family val="2"/>
          </rPr>
          <t>Hours of direct instruction associated with the internship/practicum.  Enter number of hours directly from agreement between faculty and dean.</t>
        </r>
      </text>
    </comment>
    <comment ref="L9" authorId="2" shapeId="0">
      <text>
        <r>
          <rPr>
            <b/>
            <sz val="8"/>
            <color indexed="81"/>
            <rFont val="Tahoma"/>
            <family val="2"/>
          </rPr>
          <t xml:space="preserve">Comments::
Section 11.3.10.1
</t>
        </r>
        <r>
          <rPr>
            <sz val="8"/>
            <color indexed="81"/>
            <rFont val="Tahoma"/>
            <family val="2"/>
          </rPr>
          <t>The number of hours needed by the faculty to evaluate the work of EACH student.  Enter the hours directly from the agreement between the faculty and the dean.</t>
        </r>
      </text>
    </comment>
    <comment ref="M9" authorId="2" shapeId="0">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Section 11.7.1 and 11.7.3</t>
        </r>
        <r>
          <rPr>
            <sz val="8"/>
            <color indexed="81"/>
            <rFont val="Tahoma"/>
            <family val="2"/>
          </rPr>
          <t xml:space="preserve">
</t>
        </r>
      </text>
    </comment>
    <comment ref="N9" authorId="2" shapeId="0">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 xml:space="preserve">Section 11.7.1 and 11.7.4
</t>
        </r>
        <r>
          <rPr>
            <sz val="8"/>
            <color indexed="81"/>
            <rFont val="Tahoma"/>
            <family val="2"/>
          </rPr>
          <t xml:space="preserve">
</t>
        </r>
      </text>
    </comment>
    <comment ref="O9" authorId="2" shapeId="0">
      <text>
        <r>
          <rPr>
            <b/>
            <sz val="8"/>
            <color indexed="81"/>
            <rFont val="Tahoma"/>
            <family val="2"/>
          </rPr>
          <t>Comments::
Calculated -</t>
        </r>
        <r>
          <rPr>
            <b/>
            <sz val="8"/>
            <color indexed="10"/>
            <rFont val="Tahoma"/>
            <family val="2"/>
          </rPr>
          <t xml:space="preserve"> DO NOT EDIT FORMULA</t>
        </r>
      </text>
    </comment>
    <comment ref="P9" authorId="2" shapeId="0">
      <text>
        <r>
          <rPr>
            <b/>
            <sz val="8"/>
            <color indexed="81"/>
            <rFont val="Tahoma"/>
            <family val="2"/>
          </rPr>
          <t>Grey Fields are Calculated  -</t>
        </r>
        <r>
          <rPr>
            <b/>
            <sz val="8"/>
            <color indexed="10"/>
            <rFont val="Tahoma"/>
            <family val="2"/>
          </rPr>
          <t xml:space="preserve"> DO NOT EDIT FORMULA</t>
        </r>
        <r>
          <rPr>
            <b/>
            <sz val="8"/>
            <color indexed="81"/>
            <rFont val="Tahoma"/>
            <family val="2"/>
          </rPr>
          <t xml:space="preserve">
</t>
        </r>
      </text>
    </comment>
    <comment ref="Q9" authorId="3" shapeId="0">
      <text>
        <r>
          <rPr>
            <b/>
            <sz val="8"/>
            <color indexed="81"/>
            <rFont val="Tahoma"/>
            <family val="2"/>
          </rPr>
          <t xml:space="preserve">Comment:
COMPENSATED FACULTY CONTRACT HOURS </t>
        </r>
        <r>
          <rPr>
            <sz val="8"/>
            <color indexed="81"/>
            <rFont val="Tahoma"/>
            <family val="2"/>
          </rPr>
          <t xml:space="preserve">Column “Q” is generally equal to Faculty Contract Hours in Column "O".  Column “O” will be less than “Q” when the instructor has waived compensation for the  assignment or for assignments which are compensated through a stipend.  Enter the compensated portion of the load for each course or assignment in “Q”.  If full compensation is waived, or the assignment was compensated through a stipend, enter zero (0).  Attach a signed Load Report and Compensation Agreement Form.
BASE your calculation of any OVERLOAD PAY on the final column "Comp. Faculty Hours".
In Summer Session courses Faculty may wish to waive full compensation (i.e. to teach a course on a prorated basis up to the maximum allowed summer contract hour load).  However the load generated from the courses cannot be prorated (see Section 11.3.1), only the compensation.  At the time of this memo (Jan 2012) summer courses were prorated for compensation on the basis of 7 students.  
For example, a 3 credit course with only two students would be listed normally for all columns except Q.  Column Q would show 3 compensated hours if 7 or more students are enrolled, or IF THE FACULTY AGREED TO PRORATE, then column Q would be 3*2/7 or two-sevenths of the three credits.  IF ALL COMPENSATION was waived, enter zero (0).
</t>
        </r>
      </text>
    </comment>
    <comment ref="Q10" authorId="3" shapeId="0">
      <text>
        <r>
          <rPr>
            <b/>
            <sz val="8"/>
            <color indexed="81"/>
            <rFont val="Tahoma"/>
            <family val="2"/>
          </rPr>
          <t xml:space="preserve">Comment:  </t>
        </r>
        <r>
          <rPr>
            <sz val="8"/>
            <color indexed="81"/>
            <rFont val="Tahoma"/>
            <family val="2"/>
          </rPr>
          <t>Since compensation is generally not waived the default formula sets column Q equal to colum O.  Cell Q10 would be "=O10"  OVERWRITE the contents of this cell as indicated on the signed Load Report and Compensation Agreemnt</t>
        </r>
        <r>
          <rPr>
            <sz val="8"/>
            <color indexed="81"/>
            <rFont val="Tahoma"/>
            <family val="2"/>
          </rPr>
          <t xml:space="preserve">
</t>
        </r>
      </text>
    </comment>
    <comment ref="A29" authorId="2" shapeId="0">
      <text>
        <r>
          <rPr>
            <b/>
            <sz val="8"/>
            <color indexed="81"/>
            <rFont val="Tahoma"/>
            <family val="2"/>
          </rPr>
          <t>Comments::
Subtotals calculate automatically, do not edit formulas</t>
        </r>
      </text>
    </comment>
    <comment ref="A31" authorId="2" shapeId="0">
      <text>
        <r>
          <rPr>
            <b/>
            <sz val="8"/>
            <color indexed="81"/>
            <rFont val="Tahoma"/>
            <family val="2"/>
          </rPr>
          <t xml:space="preserve">Comments: Release Time Appointments -
</t>
        </r>
        <r>
          <rPr>
            <sz val="8"/>
            <color indexed="81"/>
            <rFont val="Tahoma"/>
            <family val="2"/>
          </rPr>
          <t xml:space="preserve">List school chairs, activities that generate stipends, discretionary or grant based release time (those not defined by the contract).  
Attach the Faculty Workload Adjustment for Special Assignment form and/or the Load Report and Compensation Agreement as necessary
Activities that are compensated through a direct stipend are STILL converted to load for the purpose of Column "O", but must be entered with a "0" (zero) in Column "Q" </t>
        </r>
      </text>
    </comment>
    <comment ref="O32" authorId="0" shapeId="0">
      <text>
        <r>
          <rPr>
            <b/>
            <sz val="9"/>
            <color indexed="81"/>
            <rFont val="Tahoma"/>
            <family val="2"/>
          </rPr>
          <t xml:space="preserve">Comment: </t>
        </r>
        <r>
          <rPr>
            <sz val="9"/>
            <color indexed="81"/>
            <rFont val="Tahoma"/>
            <family val="2"/>
          </rPr>
          <t xml:space="preserve"> Enter the contract hour load generated, granted, or attributed to this apppoinment</t>
        </r>
        <r>
          <rPr>
            <sz val="9"/>
            <color indexed="81"/>
            <rFont val="Tahoma"/>
            <family val="2"/>
          </rPr>
          <t xml:space="preserve">
</t>
        </r>
      </text>
    </comment>
    <comment ref="Q32" authorId="0" shapeId="0">
      <text>
        <r>
          <rPr>
            <sz val="9"/>
            <color indexed="81"/>
            <rFont val="Tahoma"/>
            <family val="2"/>
          </rPr>
          <t>For 2012-2013, school chairs will receive both a "release time assignment"  and an "extra compensation assignment (stipend)".  Both assignments are entered on the Faculty Workload Adjustment form, and on the Faculty Load Report and the description of duties should be attached.
The Contract Hours for the Release Time Assignment (SCHOOL CHAIR) = 3 hours.  Enter this on the load report in the section for "Release Time appointments", and enter the assignment as "School Chair"   In the column for "Faculty Contract Hours" enter 3.  In the column for "Compensated Faculty Hours" also enter 3.  
The Contract Hours for the Extra Compensation Assignment (CHAIR STIPEND) = 3 hours.  Enter this on the load report in the section for "Release Time Assignments", and enter the assignment as "Chair Stipend"  In the column for "Faculty Contract Hours" enter 3.  In the column for "Compensated Faculty Hours" enter ZERO (you must delete the existing value and enter 0)  Note: This assignment is compensated by the stipend, not included with the normal load and/or overload.  BASE your calculation of any OVERLOAD PAY on the final column "Comp. Faculty Hours".
Based on 2012-2013 rates, the stipend amount would be entered on the Workload Adjustment Form as  "$872 per hour. Total compensation will be $2,616.00."
This amount can be payed to the faculty member using a standard payroll authorization.</t>
        </r>
      </text>
    </comment>
    <comment ref="O38" authorId="2" shapeId="0">
      <text>
        <r>
          <rPr>
            <b/>
            <sz val="8"/>
            <color indexed="81"/>
            <rFont val="Tahoma"/>
            <family val="2"/>
          </rPr>
          <t xml:space="preserve">Comments:
THIS NUMBER WILL BE TRANSFERED TO THE SEMESTER SUMMARY SHEET 
</t>
        </r>
      </text>
    </comment>
    <comment ref="P38" authorId="2" shapeId="0">
      <text>
        <r>
          <rPr>
            <b/>
            <sz val="8"/>
            <color indexed="81"/>
            <rFont val="Tahoma"/>
            <family val="2"/>
          </rPr>
          <t>Comments::
Transferred to the semester summary sheet</t>
        </r>
      </text>
    </comment>
    <comment ref="O41" authorId="0" shapeId="0">
      <text>
        <r>
          <rPr>
            <b/>
            <sz val="9"/>
            <color indexed="81"/>
            <rFont val="Tahoma"/>
            <family val="2"/>
          </rPr>
          <t xml:space="preserve">Comments: </t>
        </r>
        <r>
          <rPr>
            <sz val="9"/>
            <color indexed="81"/>
            <rFont val="Tahoma"/>
            <family val="2"/>
          </rPr>
          <t xml:space="preserve">Enter the value from the Fall load Report to generate a total for the year.  If this is a fall load sheet you can ignore this section.  Thanks Laura for the good idea.
</t>
        </r>
      </text>
    </comment>
  </commentList>
</comments>
</file>

<file path=xl/comments9.xml><?xml version="1.0" encoding="utf-8"?>
<comments xmlns="http://schemas.openxmlformats.org/spreadsheetml/2006/main">
  <authors>
    <author>dmyton</author>
    <author>Directions:</author>
    <author>Comments:</author>
    <author>david myton</author>
  </authors>
  <commentList>
    <comment ref="C2" authorId="0" shapeId="0">
      <text>
        <r>
          <rPr>
            <b/>
            <sz val="8"/>
            <color indexed="81"/>
            <rFont val="Tahoma"/>
            <family val="2"/>
          </rPr>
          <t>info:</t>
        </r>
        <r>
          <rPr>
            <sz val="8"/>
            <color indexed="81"/>
            <rFont val="Tahoma"/>
            <family val="2"/>
          </rPr>
          <t xml:space="preserve">
enter the faculty or adjunct name  in Cell C2 - Some find it helpful to Rename the TAB to match the faculty/adjunct name as well.
Since the SUMMARY sheet draws the name from Cell C2, it is necessary to type the name into C2 - it will run across the others columns as needed</t>
        </r>
      </text>
    </comment>
    <comment ref="C3" authorId="0" shapeId="0">
      <text>
        <r>
          <rPr>
            <b/>
            <sz val="8"/>
            <color indexed="81"/>
            <rFont val="Tahoma"/>
            <family val="2"/>
          </rPr>
          <t>info:</t>
        </r>
        <r>
          <rPr>
            <sz val="8"/>
            <color indexed="81"/>
            <rFont val="Tahoma"/>
            <family val="2"/>
          </rPr>
          <t xml:space="preserve">
Enter the college name starting in box C3</t>
        </r>
      </text>
    </comment>
    <comment ref="C4" authorId="0" shapeId="0">
      <text>
        <r>
          <rPr>
            <b/>
            <sz val="8"/>
            <color indexed="81"/>
            <rFont val="Tahoma"/>
            <family val="2"/>
          </rPr>
          <t>info:</t>
        </r>
        <r>
          <rPr>
            <sz val="8"/>
            <color indexed="81"/>
            <rFont val="Tahoma"/>
            <family val="2"/>
          </rPr>
          <t xml:space="preserve">
Enter the department starting in box C4
</t>
        </r>
      </text>
    </comment>
    <comment ref="C5" authorId="0" shapeId="0">
      <text>
        <r>
          <rPr>
            <b/>
            <sz val="8"/>
            <color indexed="81"/>
            <rFont val="Tahoma"/>
            <family val="2"/>
          </rPr>
          <t>info:</t>
        </r>
        <r>
          <rPr>
            <sz val="8"/>
            <color indexed="81"/>
            <rFont val="Tahoma"/>
            <family val="2"/>
          </rPr>
          <t xml:space="preserve">
Enter the Semester starting in box C5
</t>
        </r>
      </text>
    </comment>
    <comment ref="C6" authorId="0" shapeId="0">
      <text>
        <r>
          <rPr>
            <b/>
            <sz val="8"/>
            <color indexed="81"/>
            <rFont val="Tahoma"/>
            <family val="2"/>
          </rPr>
          <t>info:</t>
        </r>
        <r>
          <rPr>
            <sz val="8"/>
            <color indexed="81"/>
            <rFont val="Tahoma"/>
            <family val="2"/>
          </rPr>
          <t xml:space="preserve">
Cell C6
Enter "Faculty" for faculty 
Enter "Adjunct" for adjuncts
Enter "Dean" for dean-type administrators 
Since the SUMMARY sheet draws the status indicator from this field it is important that it be typed as indicated
</t>
        </r>
      </text>
    </comment>
    <comment ref="C8" authorId="1" shapeId="0">
      <text>
        <r>
          <rPr>
            <sz val="8"/>
            <color indexed="81"/>
            <rFont val="Tahoma"/>
            <family val="2"/>
          </rPr>
          <t>Directions::
Enter EITHER in the columns for Classes OR for the Columns J-K-L labeled Intern/Practicum but NOT BOTH
The entries for 'classes' must match the catalog entry listing hours for lecture and lab.  Enter the values as listed in the catalog or most recent approved curriculum change documents.
Note: Deans have requested that Lecture and Labs be listed as separate line items.  Example: Line 3 (BIOL 107) should be listed as two separate line items if the instructor is infact teaching both lecture and a lab section.  This should match how these courses are listed in banner.</t>
        </r>
      </text>
    </comment>
    <comment ref="L8" authorId="1" shapeId="0">
      <text>
        <r>
          <rPr>
            <b/>
            <sz val="8"/>
            <color indexed="81"/>
            <rFont val="Tahoma"/>
            <family val="2"/>
          </rPr>
          <t>Directions::</t>
        </r>
        <r>
          <rPr>
            <sz val="8"/>
            <color indexed="81"/>
            <rFont val="Tahoma"/>
            <family val="2"/>
          </rPr>
          <t xml:space="preserve">
Enter</t>
        </r>
        <r>
          <rPr>
            <sz val="8"/>
            <color indexed="10"/>
            <rFont val="Tahoma"/>
            <family val="2"/>
          </rPr>
          <t xml:space="preserve"> EITHER </t>
        </r>
        <r>
          <rPr>
            <sz val="8"/>
            <color indexed="81"/>
            <rFont val="Tahoma"/>
            <family val="2"/>
          </rPr>
          <t xml:space="preserve">in the columns for Classes OR for the Columns labeled Intern/Practicum. 
</t>
        </r>
        <r>
          <rPr>
            <sz val="8"/>
            <color indexed="10"/>
            <rFont val="Tahoma"/>
            <family val="2"/>
          </rPr>
          <t>NOT BOTH
Preparation/Placement time, evaluation time, and class time will be determined for the course, not for the instructor assigned the course.  The immediate supervisor will consult with faculty members qualified to teach each course to determine the time factors for the course.</t>
        </r>
      </text>
    </comment>
    <comment ref="A9" authorId="0" shapeId="0">
      <text>
        <r>
          <rPr>
            <sz val="8"/>
            <color indexed="81"/>
            <rFont val="Tahoma"/>
            <family val="2"/>
          </rPr>
          <t>Directions:
Enter teaching and release assignments that are contract-driven.  Note: Deans have requested that Lectures and separate sections of lectures as well as labs be listed separately (see sample).  This will mimic the way courses are entered into Banner and Anchor Access and will assist in tracking which professors are teaching courses more effectively.
Entering the catalog text 
e.g. BIOL131 (3,3) 4
helps with confirming the entries for columns B-C-D when reviewing the report
Enter   No calculations are performed on the cells in this column.</t>
        </r>
      </text>
    </comment>
    <comment ref="B9" authorId="2" shapeId="0">
      <text>
        <r>
          <rPr>
            <b/>
            <sz val="8"/>
            <color indexed="81"/>
            <rFont val="Tahoma"/>
            <family val="2"/>
          </rPr>
          <t>Comments::
Section 11.3.1 Lecture Hrs</t>
        </r>
        <r>
          <rPr>
            <b/>
            <sz val="8"/>
            <color indexed="10"/>
            <rFont val="Tahoma"/>
            <family val="2"/>
          </rPr>
          <t xml:space="preserve"> - enter values from the catalog description</t>
        </r>
        <r>
          <rPr>
            <sz val="8"/>
            <color indexed="81"/>
            <rFont val="Tahoma"/>
            <family val="2"/>
          </rPr>
          <t xml:space="preserve">  or other contract driven assignments (lab coordinator, Athletic Trainer, ect)
</t>
        </r>
        <r>
          <rPr>
            <b/>
            <sz val="8"/>
            <color indexed="81"/>
            <rFont val="Tahoma"/>
            <family val="2"/>
          </rPr>
          <t>Enter values for this column only if the entry is a lecture course or contract driven assignment</t>
        </r>
        <r>
          <rPr>
            <sz val="8"/>
            <color indexed="81"/>
            <rFont val="Tahoma"/>
            <family val="2"/>
          </rPr>
          <t xml:space="preserve">
Lectures and labs may be entered separately or together - see SAMPLE for examples of this
CH116 Gen Chem II (3,3) 4 
- this course has 3 lecture hours per week during the entire semester.  Enter 3 in this example if the instructor is only teaching the lecture, enter 4 if they are teaching the lecture and its ONLY lab and where the enrollments in each are identical.   Enter the lecture and lab sections </t>
        </r>
        <r>
          <rPr>
            <b/>
            <sz val="8"/>
            <color indexed="81"/>
            <rFont val="Tahoma"/>
            <family val="2"/>
          </rPr>
          <t>separately</t>
        </r>
        <r>
          <rPr>
            <sz val="8"/>
            <color indexed="81"/>
            <rFont val="Tahoma"/>
            <family val="2"/>
          </rPr>
          <t xml:space="preserve"> when more than one lab section are assigned since their enrollments may differ by section.
Load cannot be prorated based on the definition from 11.3.1, and maximum loads are capped at 18 contract hours per semester and 32 contract hours for the academic year based on 11.3.2 
Summer load limits are capped at 1.34 credits per week of instruction in 7.4.2 (e.g. a 4-credit course must be distributed across at least a 3-week instructional period to fall below the cap 4/3=1.333)
</t>
        </r>
      </text>
    </comment>
    <comment ref="C9" authorId="2" shapeId="0">
      <text>
        <r>
          <rPr>
            <b/>
            <sz val="8"/>
            <color indexed="81"/>
            <rFont val="Tahoma"/>
            <family val="2"/>
          </rPr>
          <t xml:space="preserve">Comments::
Lab hrs - </t>
        </r>
        <r>
          <rPr>
            <b/>
            <sz val="8"/>
            <color indexed="10"/>
            <rFont val="Tahoma"/>
            <family val="2"/>
          </rPr>
          <t>enter values based on catalog description for the number of hours in lab per week</t>
        </r>
        <r>
          <rPr>
            <sz val="8"/>
            <color indexed="81"/>
            <rFont val="Tahoma"/>
            <family val="2"/>
          </rPr>
          <t xml:space="preserve"> 
CH116 Gen Chem II (3,3) 4 - this course meets in lab for  3 lab.  </t>
        </r>
        <r>
          <rPr>
            <sz val="8"/>
            <color indexed="12"/>
            <rFont val="Tahoma"/>
            <family val="2"/>
          </rPr>
          <t>The 2/3 conversion is handled late</t>
        </r>
        <r>
          <rPr>
            <sz val="8"/>
            <color indexed="81"/>
            <rFont val="Tahoma"/>
            <family val="2"/>
          </rPr>
          <t xml:space="preserve">r - enter catalog/curriculum-approved number of lab hours each week.  Enter 3 in this example. 
</t>
        </r>
        <r>
          <rPr>
            <b/>
            <sz val="8"/>
            <color indexed="81"/>
            <rFont val="Tahoma"/>
            <family val="2"/>
          </rPr>
          <t>Enter in this column only if the entry is a laboratory course</t>
        </r>
        <r>
          <rPr>
            <sz val="8"/>
            <color indexed="81"/>
            <rFont val="Tahoma"/>
            <family val="2"/>
          </rPr>
          <t xml:space="preserve">
</t>
        </r>
        <r>
          <rPr>
            <b/>
            <sz val="8"/>
            <color indexed="12"/>
            <rFont val="Tahoma"/>
            <family val="2"/>
          </rPr>
          <t>Section 11.3.1</t>
        </r>
        <r>
          <rPr>
            <b/>
            <sz val="8"/>
            <color indexed="81"/>
            <rFont val="Tahoma"/>
            <family val="2"/>
          </rPr>
          <t xml:space="preserve">
</t>
        </r>
        <r>
          <rPr>
            <sz val="8"/>
            <color indexed="81"/>
            <rFont val="Tahoma"/>
            <family val="2"/>
          </rPr>
          <t>Note: 3 hrs in lab = 2 faculty contract hours and 2 hrs in lab = 1.33 faculty contract hours.  This scaling factor is used in calculating the Facutly contract hours.  
Note that in either case the lab counts 1 hour for student credit hour productionsince the catalog indicated this is a 4 credit course, and three of the credits are in lecture.  Thus there is one SCH generated per student per lab in this case.</t>
        </r>
      </text>
    </comment>
    <comment ref="D9" authorId="2" shapeId="0">
      <text>
        <r>
          <rPr>
            <b/>
            <sz val="8"/>
            <color indexed="81"/>
            <rFont val="Tahoma"/>
            <family val="2"/>
          </rPr>
          <t xml:space="preserve">Comments::
Credit Hours - </t>
        </r>
        <r>
          <rPr>
            <sz val="8"/>
            <color indexed="81"/>
            <rFont val="Tahoma"/>
            <family val="2"/>
          </rPr>
          <t xml:space="preserve">  This is the number of credit hours the student registers for based on the catalog description.  This number is used to calculate SCH.   For independent study, internships and practicum: the number of credits is still the number of credits the student registers in, irrespective of the faculty load.    Do not make an entry for contract defined tasks like Lab coordinator and athletic training since they do not contribute to student SCH
For example  CH116 Gen Chem II (3,3) 4 - the student enrolls in a 4 credit class - 3 credits from lecture 1 credit from lab.  ENTER 3 for a lecture  OR 1 for a lab based on this example.
</t>
        </r>
        <r>
          <rPr>
            <b/>
            <sz val="8"/>
            <color indexed="81"/>
            <rFont val="Tahoma"/>
            <family val="2"/>
          </rPr>
          <t xml:space="preserve">If the lecture and a single section of lab are listed together the credits may be combined and the SCH column could indicate 4.  </t>
        </r>
        <r>
          <rPr>
            <sz val="8"/>
            <color indexed="81"/>
            <rFont val="Tahoma"/>
            <family val="2"/>
          </rPr>
          <t xml:space="preserve">For a practicum/internship enter the number of credits the student will recieve/register for to take the course.
</t>
        </r>
      </text>
    </comment>
    <comment ref="E9" authorId="0" shapeId="0">
      <text>
        <r>
          <rPr>
            <b/>
            <sz val="8"/>
            <color indexed="81"/>
            <rFont val="Tahoma"/>
            <family val="2"/>
          </rPr>
          <t>Comment:</t>
        </r>
        <r>
          <rPr>
            <sz val="8"/>
            <color indexed="81"/>
            <rFont val="Tahoma"/>
            <family val="2"/>
          </rPr>
          <t xml:space="preserve">
Use the official enrollment for the semester set at the add/drop deadline</t>
        </r>
      </text>
    </comment>
    <comment ref="F9" authorId="2" shapeId="0">
      <text>
        <r>
          <rPr>
            <sz val="8"/>
            <color indexed="81"/>
            <rFont val="Tahoma"/>
            <family val="2"/>
          </rPr>
          <t>Comments: 
Preps - 
Enter as per Section 11.3.7 and 11.3.10.1.  Each full lecture course counts as 1 prep,  0.5 prep is credited for each separate lab title.   Internships/Practicum are 0.5 prep per course (multiple sections for variable credit do not generate additional preps).  Each separate recreation activity course should be counted as 0.33 preps.
If a faculty teaches 2 sections of BL109 lab they have 0.5 prep.  If they teach two BL109 labs and one BL110 lab they earn 0.5 prep for each course, 1.0 prep total from these labs.
NOTE: for team-taught courses/labs adjust the # of preps similarly (for example if a 50:50 team taught course each faculty recieves 0.5 prep).  There should be no proration of preps for other reasons.</t>
        </r>
        <r>
          <rPr>
            <b/>
            <sz val="8"/>
            <color indexed="81"/>
            <rFont val="Tahoma"/>
            <family val="2"/>
          </rPr>
          <t xml:space="preserve">
</t>
        </r>
        <r>
          <rPr>
            <sz val="8"/>
            <color indexed="81"/>
            <rFont val="Tahoma"/>
            <family val="2"/>
          </rPr>
          <t xml:space="preserve">
</t>
        </r>
      </text>
    </comment>
    <comment ref="G9" authorId="2" shapeId="0">
      <text>
        <r>
          <rPr>
            <b/>
            <sz val="8"/>
            <color indexed="81"/>
            <rFont val="Tahoma"/>
            <family val="2"/>
          </rPr>
          <t xml:space="preserve">Comments::
</t>
        </r>
        <r>
          <rPr>
            <b/>
            <sz val="8"/>
            <color indexed="12"/>
            <rFont val="Tahoma"/>
            <family val="2"/>
          </rPr>
          <t>Default value 1.0 for undergraduate courses.</t>
        </r>
        <r>
          <rPr>
            <b/>
            <sz val="8"/>
            <color indexed="81"/>
            <rFont val="Tahoma"/>
            <family val="2"/>
          </rPr>
          <t xml:space="preserve">
</t>
        </r>
        <r>
          <rPr>
            <sz val="8"/>
            <color indexed="81"/>
            <rFont val="Tahoma"/>
            <family val="2"/>
          </rPr>
          <t xml:space="preserve">Graduate course multiplier is </t>
        </r>
        <r>
          <rPr>
            <b/>
            <sz val="8"/>
            <color indexed="10"/>
            <rFont val="Tahoma"/>
            <family val="2"/>
          </rPr>
          <t>1.333</t>
        </r>
        <r>
          <rPr>
            <sz val="8"/>
            <color indexed="81"/>
            <rFont val="Tahoma"/>
            <family val="2"/>
          </rPr>
          <t xml:space="preserve"> if a course is contains graduate students taught at the 500, 600 or higher level.  Enter </t>
        </r>
        <r>
          <rPr>
            <b/>
            <sz val="8"/>
            <color indexed="10"/>
            <rFont val="Tahoma"/>
            <family val="2"/>
          </rPr>
          <t>1.333</t>
        </r>
        <r>
          <rPr>
            <sz val="8"/>
            <color indexed="81"/>
            <rFont val="Tahoma"/>
            <family val="2"/>
          </rPr>
          <t xml:space="preserve"> in these cases.  Note the full 3 decimal places may not show in the display but the calculation will be correct
</t>
        </r>
        <r>
          <rPr>
            <sz val="8"/>
            <color indexed="12"/>
            <rFont val="Tahoma"/>
            <family val="2"/>
          </rPr>
          <t>See Section 11.3.1  of the Faculty Agreement</t>
        </r>
      </text>
    </comment>
    <comment ref="H9" authorId="2" shapeId="0">
      <text>
        <r>
          <rPr>
            <b/>
            <sz val="8"/>
            <color indexed="81"/>
            <rFont val="Tahoma"/>
            <family val="2"/>
          </rPr>
          <t xml:space="preserve">Comments:
Team-Taught factor: </t>
        </r>
        <r>
          <rPr>
            <sz val="8"/>
            <color indexed="81"/>
            <rFont val="Tahoma"/>
            <family val="2"/>
          </rPr>
          <t xml:space="preserve">- 
</t>
        </r>
        <r>
          <rPr>
            <sz val="8"/>
            <color indexed="12"/>
            <rFont val="Tahoma"/>
            <family val="2"/>
          </rPr>
          <t xml:space="preserve">DEFAULT VALUE 1.00
For accuracy please enter decimal numbers as the proper fraction.  For example enter the formula =1/3 rather than .33 for a one-third load.  This will reduce round-off errors.
PLEASE note in team teaching the other team members - use the extra space in column A after the classes are listed to make annotations </t>
        </r>
        <r>
          <rPr>
            <sz val="8"/>
            <color indexed="81"/>
            <rFont val="Tahoma"/>
            <family val="2"/>
          </rPr>
          <t xml:space="preserve">
</t>
        </r>
        <r>
          <rPr>
            <b/>
            <sz val="8"/>
            <color indexed="81"/>
            <rFont val="Tahoma"/>
            <family val="2"/>
          </rPr>
          <t xml:space="preserve">Section 11.8 </t>
        </r>
        <r>
          <rPr>
            <sz val="8"/>
            <color indexed="81"/>
            <rFont val="Tahoma"/>
            <family val="2"/>
          </rPr>
          <t xml:space="preserve">
Enter a decimal fraction from 0 to 1.000 based on percentage of course taught by this instructor.   For example a team-taught course with two faculty contributing equally enter 0.50, if this instructor teaches 1/3 of the class enter 0.333333333333333, or more simply =1/3.
Student credit hours (SCH) will be adjusted by this factor as well so that both faculty are attributed with a proportion of the total SCH
</t>
        </r>
        <r>
          <rPr>
            <b/>
            <sz val="8"/>
            <color indexed="81"/>
            <rFont val="Tahoma"/>
            <family val="2"/>
          </rPr>
          <t xml:space="preserve">
Confirm that the sum total of the team-taught factors for all instructors for the course adds to 1.00000</t>
        </r>
      </text>
    </comment>
    <comment ref="I9" authorId="2" shapeId="0">
      <text>
        <r>
          <rPr>
            <b/>
            <sz val="8"/>
            <color indexed="81"/>
            <rFont val="Tahoma"/>
            <family val="2"/>
          </rPr>
          <t xml:space="preserve">Comments:  
"Applies to independent study courses only as defined in the university catalog description" See Section 11.9
</t>
        </r>
        <r>
          <rPr>
            <b/>
            <sz val="8"/>
            <color indexed="12"/>
            <rFont val="Tahoma"/>
            <family val="2"/>
          </rPr>
          <t>Default value = 1</t>
        </r>
        <r>
          <rPr>
            <b/>
            <sz val="8"/>
            <color indexed="81"/>
            <rFont val="Tahoma"/>
            <family val="2"/>
          </rPr>
          <t xml:space="preserve">
Pro-rated factor: </t>
        </r>
        <r>
          <rPr>
            <sz val="8"/>
            <color indexed="81"/>
            <rFont val="Tahoma"/>
            <family val="2"/>
          </rPr>
          <t xml:space="preserve">- enter a decimal from 0 to 1.000 based on  enrollment less than 10.  A course with 3 students may be prorated as 3/10 or 0.300.
This column applies only to courses defined as independent study, research seminars, and directed topics classes typically numbered 290, 390 490. Confirm each course by the catalog entry.
SCH are not reduced based on this formula
</t>
        </r>
        <r>
          <rPr>
            <b/>
            <sz val="8"/>
            <color indexed="81"/>
            <rFont val="Tahoma"/>
            <family val="2"/>
          </rPr>
          <t xml:space="preserve">
</t>
        </r>
      </text>
    </comment>
    <comment ref="J9" authorId="2" shapeId="0">
      <text>
        <r>
          <rPr>
            <b/>
            <sz val="8"/>
            <color indexed="81"/>
            <rFont val="Tahoma"/>
            <family val="2"/>
          </rPr>
          <t xml:space="preserve">Comments::
Section 11.3.10.1
</t>
        </r>
        <r>
          <rPr>
            <sz val="8"/>
            <color indexed="81"/>
            <rFont val="Tahoma"/>
            <family val="2"/>
          </rPr>
          <t>The number of hours per student needed for the faculty member to prepare for the internship.  Enter the number of hours directly.
Based on a negotiated time between faculty teaching the course and the Dean.  Keep documentation with load reports.</t>
        </r>
      </text>
    </comment>
    <comment ref="K9" authorId="2" shapeId="0">
      <text>
        <r>
          <rPr>
            <b/>
            <sz val="8"/>
            <color indexed="81"/>
            <rFont val="Tahoma"/>
            <family val="2"/>
          </rPr>
          <t xml:space="preserve">Comments::
Section 11.3.10.1
</t>
        </r>
        <r>
          <rPr>
            <sz val="8"/>
            <color indexed="81"/>
            <rFont val="Tahoma"/>
            <family val="2"/>
          </rPr>
          <t>Hours of direct instruction associated with the internship/practicum.  Enter number of hours directly from agreement between faculty and dean.</t>
        </r>
      </text>
    </comment>
    <comment ref="L9" authorId="2" shapeId="0">
      <text>
        <r>
          <rPr>
            <b/>
            <sz val="8"/>
            <color indexed="81"/>
            <rFont val="Tahoma"/>
            <family val="2"/>
          </rPr>
          <t xml:space="preserve">Comments::
Section 11.3.10.1
</t>
        </r>
        <r>
          <rPr>
            <sz val="8"/>
            <color indexed="81"/>
            <rFont val="Tahoma"/>
            <family val="2"/>
          </rPr>
          <t>The number of hours needed by the faculty to evaluate the work of EACH student.  Enter the hours directly from the agreement between the faculty and the dean.</t>
        </r>
      </text>
    </comment>
    <comment ref="M9" authorId="2" shapeId="0">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Section 11.7.1 and 11.7.3</t>
        </r>
        <r>
          <rPr>
            <sz val="8"/>
            <color indexed="81"/>
            <rFont val="Tahoma"/>
            <family val="2"/>
          </rPr>
          <t xml:space="preserve">
</t>
        </r>
      </text>
    </comment>
    <comment ref="N9" authorId="2" shapeId="0">
      <text>
        <r>
          <rPr>
            <b/>
            <sz val="8"/>
            <color indexed="81"/>
            <rFont val="Tahoma"/>
            <family val="2"/>
          </rPr>
          <t xml:space="preserve">Comments::
</t>
        </r>
        <r>
          <rPr>
            <sz val="8"/>
            <color indexed="12"/>
            <rFont val="Tahoma"/>
            <family val="2"/>
          </rPr>
          <t>Default Value = 1</t>
        </r>
        <r>
          <rPr>
            <b/>
            <sz val="8"/>
            <color indexed="81"/>
            <rFont val="Tahoma"/>
            <family val="2"/>
          </rPr>
          <t xml:space="preserve">
Contract Multiplier - </t>
        </r>
        <r>
          <rPr>
            <sz val="8"/>
            <color indexed="81"/>
            <rFont val="Tahoma"/>
            <family val="2"/>
          </rPr>
          <t xml:space="preserve">Enter 1.0 for most classes,  enter 1.25 for interactive and courses taught at the Regional Centers.
</t>
        </r>
        <r>
          <rPr>
            <b/>
            <sz val="8"/>
            <color indexed="12"/>
            <rFont val="Tahoma"/>
            <family val="2"/>
          </rPr>
          <t xml:space="preserve">Section 11.7.1 and 11.7.4
</t>
        </r>
        <r>
          <rPr>
            <sz val="8"/>
            <color indexed="81"/>
            <rFont val="Tahoma"/>
            <family val="2"/>
          </rPr>
          <t xml:space="preserve">
</t>
        </r>
      </text>
    </comment>
    <comment ref="O9" authorId="2" shapeId="0">
      <text>
        <r>
          <rPr>
            <b/>
            <sz val="8"/>
            <color indexed="81"/>
            <rFont val="Tahoma"/>
            <family val="2"/>
          </rPr>
          <t>Comments::
Calculated -</t>
        </r>
        <r>
          <rPr>
            <b/>
            <sz val="8"/>
            <color indexed="10"/>
            <rFont val="Tahoma"/>
            <family val="2"/>
          </rPr>
          <t xml:space="preserve"> DO NOT EDIT FORMULA</t>
        </r>
      </text>
    </comment>
    <comment ref="P9" authorId="2" shapeId="0">
      <text>
        <r>
          <rPr>
            <b/>
            <sz val="8"/>
            <color indexed="81"/>
            <rFont val="Tahoma"/>
            <family val="2"/>
          </rPr>
          <t>Grey Fields are Calculated  -</t>
        </r>
        <r>
          <rPr>
            <b/>
            <sz val="8"/>
            <color indexed="10"/>
            <rFont val="Tahoma"/>
            <family val="2"/>
          </rPr>
          <t xml:space="preserve"> DO NOT EDIT FORMULA</t>
        </r>
        <r>
          <rPr>
            <b/>
            <sz val="8"/>
            <color indexed="81"/>
            <rFont val="Tahoma"/>
            <family val="2"/>
          </rPr>
          <t xml:space="preserve">
</t>
        </r>
      </text>
    </comment>
    <comment ref="Q9" authorId="3" shapeId="0">
      <text>
        <r>
          <rPr>
            <b/>
            <sz val="8"/>
            <color indexed="81"/>
            <rFont val="Tahoma"/>
            <family val="2"/>
          </rPr>
          <t xml:space="preserve">Comment:
COMPENSATED FACULTY CONTRACT HOURS </t>
        </r>
        <r>
          <rPr>
            <sz val="8"/>
            <color indexed="81"/>
            <rFont val="Tahoma"/>
            <family val="2"/>
          </rPr>
          <t xml:space="preserve">Column “Q” is generally equal to Faculty Contract Hours in Column "O".  Column “O” will be less than “Q” when the instructor has waived compensation for the  assignment or for assignments which are compensated through a stipend.  Enter the compensated portion of the load for each course or assignment in “Q”.  If full compensation is waived, or the assignment was compensated through a stipend, enter zero (0).  Attach a signed Load Report and Compensation Agreement Form.
BASE your calculation of any OVERLOAD PAY on the final column "Comp. Faculty Hours".
In Summer Session courses Faculty may wish to waive full compensation (i.e. to teach a course on a prorated basis up to the maximum allowed summer contract hour load).  However the load generated from the courses cannot be prorated (see Section 11.3.1), only the compensation.  At the time of this memo (Jan 2012) summer courses were prorated for compensation on the basis of 7 students.  
For example, a 3 credit course with only two students would be listed normally for all columns except Q.  Column Q would show 3 compensated hours if 7 or more students are enrolled, or IF THE FACULTY AGREED TO PRORATE, then column Q would be 3*2/7 or two-sevenths of the three credits.  IF ALL COMPENSATION was waived, enter zero (0).
</t>
        </r>
      </text>
    </comment>
    <comment ref="Q10" authorId="3" shapeId="0">
      <text>
        <r>
          <rPr>
            <b/>
            <sz val="8"/>
            <color indexed="81"/>
            <rFont val="Tahoma"/>
            <family val="2"/>
          </rPr>
          <t xml:space="preserve">Comment:  </t>
        </r>
        <r>
          <rPr>
            <sz val="8"/>
            <color indexed="81"/>
            <rFont val="Tahoma"/>
            <family val="2"/>
          </rPr>
          <t>Since compensation is generally not waived the default formula sets column Q equal to colum O.  Cell Q10 would be "=O10"  OVERWRITE the contents of this cell as indicated on the signed Load Report and Compensation Agreemnt</t>
        </r>
        <r>
          <rPr>
            <sz val="8"/>
            <color indexed="81"/>
            <rFont val="Tahoma"/>
            <family val="2"/>
          </rPr>
          <t xml:space="preserve">
</t>
        </r>
      </text>
    </comment>
    <comment ref="A29" authorId="2" shapeId="0">
      <text>
        <r>
          <rPr>
            <b/>
            <sz val="8"/>
            <color indexed="81"/>
            <rFont val="Tahoma"/>
            <family val="2"/>
          </rPr>
          <t>Comments::
Subtotals calculate automatically, do not edit formulas</t>
        </r>
      </text>
    </comment>
    <comment ref="A31" authorId="2" shapeId="0">
      <text>
        <r>
          <rPr>
            <b/>
            <sz val="8"/>
            <color indexed="81"/>
            <rFont val="Tahoma"/>
            <family val="2"/>
          </rPr>
          <t xml:space="preserve">Comments: Release Time Appointments -
</t>
        </r>
        <r>
          <rPr>
            <sz val="8"/>
            <color indexed="81"/>
            <rFont val="Tahoma"/>
            <family val="2"/>
          </rPr>
          <t xml:space="preserve">List school chairs, activities that generate stipends, discretionary or grant based release time (those not defined by the contract).  
Attach the Faculty Workload Adjustment for Special Assignment form and/or the Load Report and Compensation Agreement as necessary
Activities that are compensated through a direct stipend are STILL converted to load for the purpose of Column "O", but must be entered with a "0" (zero) in Column "Q" </t>
        </r>
      </text>
    </comment>
    <comment ref="O32" authorId="0" shapeId="0">
      <text>
        <r>
          <rPr>
            <b/>
            <sz val="9"/>
            <color indexed="81"/>
            <rFont val="Tahoma"/>
            <family val="2"/>
          </rPr>
          <t xml:space="preserve">Comment: </t>
        </r>
        <r>
          <rPr>
            <sz val="9"/>
            <color indexed="81"/>
            <rFont val="Tahoma"/>
            <family val="2"/>
          </rPr>
          <t xml:space="preserve"> Enter the contract hour load generated, granted, or attributed to this apppoinment</t>
        </r>
        <r>
          <rPr>
            <sz val="9"/>
            <color indexed="81"/>
            <rFont val="Tahoma"/>
            <family val="2"/>
          </rPr>
          <t xml:space="preserve">
</t>
        </r>
      </text>
    </comment>
    <comment ref="Q32" authorId="0" shapeId="0">
      <text>
        <r>
          <rPr>
            <sz val="9"/>
            <color indexed="81"/>
            <rFont val="Tahoma"/>
            <family val="2"/>
          </rPr>
          <t>For 2012-2013, school chairs will receive both a "release time assignment"  and an "extra compensation assignment (stipend)".  Both assignments are entered on the Faculty Workload Adjustment form, and on the Faculty Load Report and the description of duties should be attached.
The Contract Hours for the Release Time Assignment (SCHOOL CHAIR) = 3 hours.  Enter this on the load report in the section for "Release Time appointments", and enter the assignment as "School Chair"   In the column for "Faculty Contract Hours" enter 3.  In the column for "Compensated Faculty Hours" also enter 3.  
The Contract Hours for the Extra Compensation Assignment (CHAIR STIPEND) = 3 hours.  Enter this on the load report in the section for "Release Time Assignments", and enter the assignment as "Chair Stipend"  In the column for "Faculty Contract Hours" enter 3.  In the column for "Compensated Faculty Hours" enter ZERO (you must delete the existing value and enter 0)  Note: This assignment is compensated by the stipend, not included with the normal load and/or overload.  BASE your calculation of any OVERLOAD PAY on the final column "Comp. Faculty Hours".
Based on 2012-2013 rates, the stipend amount would be entered on the Workload Adjustment Form as  "$872 per hour. Total compensation will be $2,616.00."
This amount can be payed to the faculty member using a standard payroll authorization.</t>
        </r>
      </text>
    </comment>
    <comment ref="O38" authorId="2" shapeId="0">
      <text>
        <r>
          <rPr>
            <b/>
            <sz val="8"/>
            <color indexed="81"/>
            <rFont val="Tahoma"/>
            <family val="2"/>
          </rPr>
          <t xml:space="preserve">Comments:
THIS NUMBER WILL BE TRANSFERED TO THE SEMESTER SUMMARY SHEET 
</t>
        </r>
      </text>
    </comment>
    <comment ref="P38" authorId="2" shapeId="0">
      <text>
        <r>
          <rPr>
            <b/>
            <sz val="8"/>
            <color indexed="81"/>
            <rFont val="Tahoma"/>
            <family val="2"/>
          </rPr>
          <t>Comments::
Transferred to the semester summary sheet</t>
        </r>
      </text>
    </comment>
    <comment ref="O41" authorId="0" shapeId="0">
      <text>
        <r>
          <rPr>
            <b/>
            <sz val="9"/>
            <color indexed="81"/>
            <rFont val="Tahoma"/>
            <family val="2"/>
          </rPr>
          <t xml:space="preserve">Comments: </t>
        </r>
        <r>
          <rPr>
            <sz val="9"/>
            <color indexed="81"/>
            <rFont val="Tahoma"/>
            <family val="2"/>
          </rPr>
          <t xml:space="preserve">Enter the value from the Fall load Report to generate a total for the year.  If this is a fall load sheet you can ignore this section.  Thanks Laura for the good idea.
</t>
        </r>
      </text>
    </comment>
  </commentList>
</comments>
</file>

<file path=xl/sharedStrings.xml><?xml version="1.0" encoding="utf-8"?>
<sst xmlns="http://schemas.openxmlformats.org/spreadsheetml/2006/main" count="2142" uniqueCount="153">
  <si>
    <t>Faculty Load Report</t>
  </si>
  <si>
    <t>Classes</t>
  </si>
  <si>
    <t>Intern/Practicum</t>
  </si>
  <si>
    <t>Course Number and Title, or contract-driven assignments</t>
  </si>
  <si>
    <t>Lecture &amp; Conrct Hr</t>
  </si>
  <si>
    <t>Lab hrs</t>
  </si>
  <si>
    <t>Credit Hr</t>
  </si>
  <si>
    <t>Class Size</t>
  </si>
  <si>
    <t>Graduate</t>
  </si>
  <si>
    <t>Prep Time</t>
  </si>
  <si>
    <t>Class Time</t>
  </si>
  <si>
    <t>Eval. Time</t>
  </si>
  <si>
    <t>Multiplier A</t>
  </si>
  <si>
    <t>Multiplier B</t>
  </si>
  <si>
    <t>Faculty Contract Hours *</t>
  </si>
  <si>
    <t>Student Credit Hours</t>
  </si>
  <si>
    <t>Instructional Sub-Totals</t>
  </si>
  <si>
    <t>Release Time appointments</t>
  </si>
  <si>
    <r>
      <t xml:space="preserve">*as defined in the </t>
    </r>
    <r>
      <rPr>
        <i/>
        <sz val="8"/>
        <rFont val="Arial"/>
        <family val="2"/>
      </rPr>
      <t>Faculty Association Agreement</t>
    </r>
  </si>
  <si>
    <t>Release Sub-Totals</t>
  </si>
  <si>
    <t>Semester Total</t>
  </si>
  <si>
    <t>Faculty Member:</t>
  </si>
  <si>
    <t>Date:</t>
  </si>
  <si>
    <t># Preps *</t>
  </si>
  <si>
    <t>ORIGINAL:   Provost's Office</t>
  </si>
  <si>
    <t>Department/Division Head:</t>
  </si>
  <si>
    <t>COPIES: Faculty Member, Dean, Division/Department Head, Faculty Association President, School/Department Records</t>
  </si>
  <si>
    <t>Team Taught</t>
  </si>
  <si>
    <t>Ind. Study Pro-rated</t>
  </si>
  <si>
    <t>BL395 001 (0,2) 1</t>
  </si>
  <si>
    <t>TE150 001 (3,0) 3</t>
  </si>
  <si>
    <t>lab coordinator BL109</t>
  </si>
  <si>
    <t>Athletic trainer</t>
  </si>
  <si>
    <t>ES295 001 1 cr</t>
  </si>
  <si>
    <t>ES295 001 2 cr</t>
  </si>
  <si>
    <t>ES496 001 3 cr</t>
  </si>
  <si>
    <t>ES492 001 6 credit</t>
  </si>
  <si>
    <t>BIOL109 00A (3,2) 4</t>
  </si>
  <si>
    <t>ACTG422 890 (3,0) 3</t>
  </si>
  <si>
    <t>MATH081 001 (1.0)1</t>
  </si>
  <si>
    <t>EDUC611 001 (3,0)3</t>
  </si>
  <si>
    <t>EDUC604 001 (3,0)3</t>
  </si>
  <si>
    <t>EDUC695 001 (3,0)3</t>
  </si>
  <si>
    <t>honors director</t>
  </si>
  <si>
    <t>dept. advising coordinator</t>
  </si>
  <si>
    <t>math module coordinator</t>
  </si>
  <si>
    <t>Summary Load Report</t>
  </si>
  <si>
    <t xml:space="preserve">Semester: </t>
  </si>
  <si>
    <t xml:space="preserve">Instructional </t>
  </si>
  <si>
    <t>Load</t>
  </si>
  <si>
    <t>Total</t>
  </si>
  <si>
    <t>Faculty</t>
  </si>
  <si>
    <t>Adjunct</t>
  </si>
  <si>
    <t>Total of All Faculty</t>
  </si>
  <si>
    <t>Total of All Adjuncts</t>
  </si>
  <si>
    <t xml:space="preserve">College: </t>
  </si>
  <si>
    <t xml:space="preserve">Semester/Year: </t>
  </si>
  <si>
    <t xml:space="preserve">Adjunct </t>
  </si>
  <si>
    <t>Release</t>
  </si>
  <si>
    <t>Time</t>
  </si>
  <si>
    <t>Cr. Hr</t>
  </si>
  <si>
    <t>SCH</t>
  </si>
  <si>
    <t>Instruc.</t>
  </si>
  <si>
    <t>Released</t>
  </si>
  <si>
    <t>Contract</t>
  </si>
  <si>
    <t>Hours</t>
  </si>
  <si>
    <t>Unit Name</t>
  </si>
  <si>
    <t>Enter each faculty or adjunct on a unique tab, rename tab for quick reference</t>
  </si>
  <si>
    <t xml:space="preserve">Enter name in CELL C2 </t>
  </si>
  <si>
    <t>Enter college, department and semester/year as indicated</t>
  </si>
  <si>
    <t>"Hover" the mouse over any box with red marker for additional help or guidance on the item</t>
  </si>
  <si>
    <t>Refer to the sample load report for examples of various types of assignments</t>
  </si>
  <si>
    <t>The summary report will be generated automatically from the individual worksheets</t>
  </si>
  <si>
    <t>The only unlocked cells are those where department entry are needed</t>
  </si>
  <si>
    <t>The correct generation of load reports continues to depend on the accurate entry of data</t>
  </si>
  <si>
    <t>Thank you.</t>
  </si>
  <si>
    <t>COMMENTS:</t>
  </si>
  <si>
    <t>Revised 3/17/2009</t>
  </si>
  <si>
    <t>BIOL109 (3,2) 4</t>
  </si>
  <si>
    <t>BIOL107 (2,2)3</t>
  </si>
  <si>
    <t>Total of All Deans</t>
  </si>
  <si>
    <t>Dean</t>
  </si>
  <si>
    <t>NAME:</t>
  </si>
  <si>
    <t xml:space="preserve">Instructor Status: </t>
  </si>
  <si>
    <t>College-name</t>
  </si>
  <si>
    <t xml:space="preserve">Instructor: </t>
  </si>
  <si>
    <t>School:</t>
  </si>
  <si>
    <t>School-name</t>
  </si>
  <si>
    <t>Semester</t>
  </si>
  <si>
    <t>Comp. Faculty Hours</t>
  </si>
  <si>
    <t>Comp.</t>
  </si>
  <si>
    <t>Comp. Faculty Load</t>
  </si>
  <si>
    <t>Enter "Faculty", "Adjunct" or "Dean" depending on the individual.  This field must be typed as shown</t>
  </si>
  <si>
    <t>Inst.</t>
  </si>
  <si>
    <t>UPDATED LOAD REPORT FORM: January 17, 2012</t>
  </si>
  <si>
    <t>Fac. HR</t>
  </si>
  <si>
    <t>Stu SCH</t>
  </si>
  <si>
    <t>Comp</t>
  </si>
  <si>
    <t>Fall</t>
  </si>
  <si>
    <t>Total for AY</t>
  </si>
  <si>
    <r>
      <t xml:space="preserve">Revised 1/25/2012 - </t>
    </r>
    <r>
      <rPr>
        <i/>
        <sz val="8"/>
        <color indexed="10"/>
        <rFont val="Arial"/>
        <family val="2"/>
      </rPr>
      <t>When printing, please select PAGE-SETUP then FIT TO PAGE to reduce paper costs.</t>
    </r>
  </si>
  <si>
    <t>CHAIR STIPEND</t>
  </si>
  <si>
    <t>SCHOOL CHAIR</t>
  </si>
  <si>
    <t>SAMPLE Name</t>
  </si>
  <si>
    <t>Name_AA</t>
  </si>
  <si>
    <t>Name_BB</t>
  </si>
  <si>
    <t>Name_CC</t>
  </si>
  <si>
    <t>Name_DD</t>
  </si>
  <si>
    <t>Name_EE</t>
  </si>
  <si>
    <t>Name_FF</t>
  </si>
  <si>
    <t>Name_GG</t>
  </si>
  <si>
    <t>Name_HH</t>
  </si>
  <si>
    <t>Name_II</t>
  </si>
  <si>
    <t>Name_JJ</t>
  </si>
  <si>
    <t>Name_KK</t>
  </si>
  <si>
    <t>Name_LL</t>
  </si>
  <si>
    <t>Name_MM</t>
  </si>
  <si>
    <t>Name_NN</t>
  </si>
  <si>
    <t>Name_OO</t>
  </si>
  <si>
    <t>Name_PP</t>
  </si>
  <si>
    <t>Name_QQ.</t>
  </si>
  <si>
    <t>Name_RR</t>
  </si>
  <si>
    <t>Name_SS</t>
  </si>
  <si>
    <t>Name_TT</t>
  </si>
  <si>
    <t>Name_UU</t>
  </si>
  <si>
    <t>Name_VV</t>
  </si>
  <si>
    <t>Name_WW</t>
  </si>
  <si>
    <t>Name_XX</t>
  </si>
  <si>
    <t>Name_YY</t>
  </si>
  <si>
    <t>Name_Zztop</t>
  </si>
  <si>
    <t>Name_a</t>
  </si>
  <si>
    <t>adjunct</t>
  </si>
  <si>
    <t>Name_b</t>
  </si>
  <si>
    <t>Name_c</t>
  </si>
  <si>
    <t>Name_d</t>
  </si>
  <si>
    <t>Name_e</t>
  </si>
  <si>
    <t>Name_f</t>
  </si>
  <si>
    <t>Name_g</t>
  </si>
  <si>
    <t>Name_h</t>
  </si>
  <si>
    <t>Name_i</t>
  </si>
  <si>
    <t>Name_j</t>
  </si>
  <si>
    <t>Name_k</t>
  </si>
  <si>
    <t>Name_l</t>
  </si>
  <si>
    <t>Name_m</t>
  </si>
  <si>
    <t>Name_n</t>
  </si>
  <si>
    <t>Name_o</t>
  </si>
  <si>
    <t>Name_p</t>
  </si>
  <si>
    <t>UPDATE: February 14, 2013</t>
  </si>
  <si>
    <t>2. Corrected calculation of uncompensated load on summary page</t>
  </si>
  <si>
    <t>1. Added directions regarding stipends (e.g. chair) in comment boxes</t>
  </si>
  <si>
    <t>UPDATE - July 22, 2024</t>
  </si>
  <si>
    <t>1. changed rounding from 3 decimal points to 2 decimal points to be consistent with Banner requirements</t>
  </si>
  <si>
    <t>2. changed Graduate load to 1.2 to match contract 10.3.1 (page 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</si>
</sst>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27" x14ac:knownFonts="1">
    <font>
      <sz val="10"/>
      <name val="Arial"/>
    </font>
    <font>
      <sz val="10"/>
      <name val="Arial"/>
      <family val="2"/>
    </font>
    <font>
      <sz val="14"/>
      <name val="Arial"/>
      <family val="2"/>
    </font>
    <font>
      <b/>
      <sz val="12"/>
      <name val="Arial"/>
      <family val="2"/>
    </font>
    <font>
      <b/>
      <sz val="10"/>
      <name val="Arial"/>
      <family val="2"/>
    </font>
    <font>
      <sz val="9"/>
      <name val="Arial"/>
      <family val="2"/>
    </font>
    <font>
      <sz val="8"/>
      <name val="Arial"/>
      <family val="2"/>
    </font>
    <font>
      <b/>
      <sz val="9"/>
      <name val="Arial"/>
      <family val="2"/>
    </font>
    <font>
      <i/>
      <sz val="9"/>
      <name val="Arial"/>
      <family val="2"/>
    </font>
    <font>
      <i/>
      <sz val="8"/>
      <name val="Arial"/>
      <family val="2"/>
    </font>
    <font>
      <b/>
      <sz val="11"/>
      <name val="Arial"/>
      <family val="2"/>
    </font>
    <font>
      <b/>
      <sz val="8"/>
      <color indexed="81"/>
      <name val="Tahoma"/>
      <family val="2"/>
    </font>
    <font>
      <b/>
      <sz val="8"/>
      <color indexed="10"/>
      <name val="Tahoma"/>
      <family val="2"/>
    </font>
    <font>
      <sz val="8"/>
      <color indexed="81"/>
      <name val="Tahoma"/>
      <family val="2"/>
    </font>
    <font>
      <b/>
      <sz val="8"/>
      <color indexed="12"/>
      <name val="Tahoma"/>
      <family val="2"/>
    </font>
    <font>
      <sz val="8"/>
      <color indexed="12"/>
      <name val="Tahoma"/>
      <family val="2"/>
    </font>
    <font>
      <sz val="8"/>
      <color indexed="10"/>
      <name val="Tahoma"/>
      <family val="2"/>
    </font>
    <font>
      <sz val="8"/>
      <name val="Arial"/>
      <family val="2"/>
    </font>
    <font>
      <b/>
      <sz val="10"/>
      <color indexed="12"/>
      <name val="Arial"/>
      <family val="2"/>
    </font>
    <font>
      <sz val="10"/>
      <color indexed="55"/>
      <name val="Arial"/>
      <family val="2"/>
    </font>
    <font>
      <sz val="10"/>
      <name val="Arial"/>
      <family val="2"/>
    </font>
    <font>
      <b/>
      <sz val="8"/>
      <name val="Arial"/>
      <family val="2"/>
    </font>
    <font>
      <sz val="8"/>
      <color indexed="48"/>
      <name val="Tahoma"/>
      <family val="2"/>
    </font>
    <font>
      <sz val="10"/>
      <color indexed="8"/>
      <name val="Arial"/>
      <family val="2"/>
    </font>
    <font>
      <sz val="9"/>
      <color indexed="81"/>
      <name val="Tahoma"/>
      <family val="2"/>
    </font>
    <font>
      <b/>
      <sz val="9"/>
      <color indexed="81"/>
      <name val="Tahoma"/>
      <family val="2"/>
    </font>
    <font>
      <i/>
      <sz val="8"/>
      <color indexed="10"/>
      <name val="Arial"/>
      <family val="2"/>
    </font>
  </fonts>
  <fills count="7">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55"/>
        <bgColor indexed="64"/>
      </patternFill>
    </fill>
    <fill>
      <patternFill patternType="solid">
        <fgColor theme="6" tint="0.79998168889431442"/>
        <bgColor indexed="64"/>
      </patternFill>
    </fill>
    <fill>
      <patternFill patternType="solid">
        <fgColor theme="5" tint="0.59999389629810485"/>
        <bgColor indexed="64"/>
      </patternFill>
    </fill>
  </fills>
  <borders count="44">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s>
  <cellStyleXfs count="1">
    <xf numFmtId="0" fontId="0" fillId="0" borderId="0"/>
  </cellStyleXfs>
  <cellXfs count="233">
    <xf numFmtId="0" fontId="0" fillId="0" borderId="0" xfId="0"/>
    <xf numFmtId="0" fontId="0" fillId="0" borderId="1" xfId="0" applyBorder="1" applyProtection="1">
      <protection locked="0"/>
    </xf>
    <xf numFmtId="0" fontId="0" fillId="0" borderId="2" xfId="0" applyBorder="1" applyProtection="1">
      <protection locked="0"/>
    </xf>
    <xf numFmtId="0" fontId="0" fillId="0" borderId="3" xfId="0" applyBorder="1" applyProtection="1">
      <protection locked="0"/>
    </xf>
    <xf numFmtId="0" fontId="0" fillId="0" borderId="4" xfId="0" applyBorder="1" applyProtection="1">
      <protection locked="0"/>
    </xf>
    <xf numFmtId="0" fontId="0" fillId="0" borderId="5" xfId="0" applyBorder="1" applyProtection="1">
      <protection locked="0"/>
    </xf>
    <xf numFmtId="164" fontId="0" fillId="0" borderId="5" xfId="0" applyNumberFormat="1" applyBorder="1" applyProtection="1">
      <protection locked="0"/>
    </xf>
    <xf numFmtId="0" fontId="0" fillId="2" borderId="5" xfId="0" applyNumberFormat="1" applyFill="1" applyBorder="1" applyProtection="1">
      <protection locked="0"/>
    </xf>
    <xf numFmtId="165" fontId="0" fillId="2" borderId="5" xfId="0" applyNumberFormat="1" applyFill="1" applyBorder="1" applyProtection="1">
      <protection locked="0"/>
    </xf>
    <xf numFmtId="165" fontId="0" fillId="2" borderId="1" xfId="0" applyNumberFormat="1" applyFill="1" applyBorder="1" applyProtection="1">
      <protection locked="0"/>
    </xf>
    <xf numFmtId="0" fontId="0" fillId="0" borderId="6" xfId="0" applyBorder="1" applyProtection="1">
      <protection locked="0"/>
    </xf>
    <xf numFmtId="0" fontId="0" fillId="2" borderId="4" xfId="0" applyFill="1" applyBorder="1" applyProtection="1">
      <protection locked="0"/>
    </xf>
    <xf numFmtId="0" fontId="0" fillId="0" borderId="7" xfId="0" applyBorder="1" applyProtection="1">
      <protection locked="0"/>
    </xf>
    <xf numFmtId="0" fontId="0" fillId="0" borderId="8" xfId="0" applyBorder="1" applyProtection="1">
      <protection locked="0"/>
    </xf>
    <xf numFmtId="0" fontId="0" fillId="0" borderId="9" xfId="0" applyBorder="1" applyProtection="1">
      <protection locked="0"/>
    </xf>
    <xf numFmtId="0" fontId="0" fillId="0" borderId="10" xfId="0" applyBorder="1" applyProtection="1">
      <protection locked="0"/>
    </xf>
    <xf numFmtId="0" fontId="0" fillId="0" borderId="11" xfId="0" applyBorder="1" applyProtection="1">
      <protection locked="0"/>
    </xf>
    <xf numFmtId="164" fontId="0" fillId="0" borderId="11" xfId="0" applyNumberFormat="1" applyBorder="1" applyProtection="1">
      <protection locked="0"/>
    </xf>
    <xf numFmtId="0" fontId="0" fillId="2" borderId="10" xfId="0" applyFill="1" applyBorder="1" applyProtection="1">
      <protection locked="0"/>
    </xf>
    <xf numFmtId="0" fontId="0" fillId="0" borderId="12" xfId="0" applyBorder="1" applyProtection="1">
      <protection locked="0"/>
    </xf>
    <xf numFmtId="0" fontId="0" fillId="0" borderId="13" xfId="0" applyBorder="1" applyProtection="1">
      <protection locked="0"/>
    </xf>
    <xf numFmtId="0" fontId="0" fillId="0" borderId="14" xfId="0" applyBorder="1" applyProtection="1">
      <protection locked="0"/>
    </xf>
    <xf numFmtId="0" fontId="0" fillId="0" borderId="15" xfId="0" applyBorder="1" applyProtection="1">
      <protection locked="0"/>
    </xf>
    <xf numFmtId="0" fontId="0" fillId="0" borderId="16" xfId="0" applyBorder="1" applyProtection="1">
      <protection locked="0"/>
    </xf>
    <xf numFmtId="164" fontId="0" fillId="0" borderId="16" xfId="0" applyNumberFormat="1" applyBorder="1" applyProtection="1">
      <protection locked="0"/>
    </xf>
    <xf numFmtId="0" fontId="0" fillId="0" borderId="17" xfId="0" applyBorder="1" applyProtection="1">
      <protection locked="0"/>
    </xf>
    <xf numFmtId="0" fontId="0" fillId="2" borderId="15" xfId="0" applyFill="1" applyBorder="1" applyProtection="1">
      <protection locked="0"/>
    </xf>
    <xf numFmtId="0" fontId="0" fillId="3" borderId="5" xfId="0" applyFill="1" applyBorder="1" applyProtection="1">
      <protection locked="0"/>
    </xf>
    <xf numFmtId="164" fontId="0" fillId="3" borderId="5" xfId="0" applyNumberFormat="1" applyFill="1" applyBorder="1" applyProtection="1">
      <protection locked="0"/>
    </xf>
    <xf numFmtId="0" fontId="0" fillId="3" borderId="5" xfId="0" applyNumberFormat="1" applyFill="1" applyBorder="1" applyProtection="1">
      <protection locked="0"/>
    </xf>
    <xf numFmtId="0" fontId="0" fillId="3" borderId="4" xfId="0" applyFill="1" applyBorder="1" applyProtection="1">
      <protection locked="0"/>
    </xf>
    <xf numFmtId="2" fontId="0" fillId="0" borderId="5" xfId="0" applyNumberFormat="1" applyBorder="1" applyProtection="1">
      <protection locked="0"/>
    </xf>
    <xf numFmtId="2" fontId="0" fillId="0" borderId="11" xfId="0" applyNumberFormat="1" applyBorder="1" applyProtection="1">
      <protection locked="0"/>
    </xf>
    <xf numFmtId="2" fontId="0" fillId="0" borderId="17" xfId="0" applyNumberFormat="1" applyBorder="1" applyProtection="1">
      <protection locked="0"/>
    </xf>
    <xf numFmtId="2" fontId="4" fillId="3" borderId="19" xfId="0" applyNumberFormat="1" applyFont="1" applyFill="1" applyBorder="1" applyProtection="1"/>
    <xf numFmtId="0" fontId="4" fillId="3" borderId="19" xfId="0" applyFont="1" applyFill="1" applyBorder="1" applyProtection="1"/>
    <xf numFmtId="0" fontId="4" fillId="3" borderId="20" xfId="0" applyFont="1" applyFill="1" applyBorder="1" applyProtection="1"/>
    <xf numFmtId="164" fontId="4" fillId="3" borderId="19" xfId="0" applyNumberFormat="1" applyFont="1" applyFill="1" applyBorder="1" applyProtection="1"/>
    <xf numFmtId="0" fontId="4" fillId="3" borderId="19" xfId="0" applyNumberFormat="1" applyFont="1" applyFill="1" applyBorder="1" applyProtection="1"/>
    <xf numFmtId="2" fontId="4" fillId="3" borderId="21" xfId="0" applyNumberFormat="1" applyFont="1" applyFill="1" applyBorder="1" applyProtection="1"/>
    <xf numFmtId="0" fontId="0" fillId="3" borderId="4" xfId="0" applyFill="1" applyBorder="1" applyProtection="1"/>
    <xf numFmtId="2" fontId="3" fillId="3" borderId="22" xfId="0" applyNumberFormat="1" applyFont="1" applyFill="1" applyBorder="1" applyProtection="1"/>
    <xf numFmtId="2" fontId="4" fillId="3" borderId="22" xfId="0" applyNumberFormat="1" applyFont="1" applyFill="1" applyBorder="1" applyProtection="1"/>
    <xf numFmtId="0" fontId="0" fillId="0" borderId="0" xfId="0" applyProtection="1"/>
    <xf numFmtId="0" fontId="3" fillId="0" borderId="0" xfId="0" applyFont="1" applyAlignment="1" applyProtection="1">
      <alignment horizontal="right"/>
    </xf>
    <xf numFmtId="0" fontId="0" fillId="0" borderId="0" xfId="0" applyFill="1" applyProtection="1"/>
    <xf numFmtId="2" fontId="0" fillId="0" borderId="0" xfId="0" applyNumberFormat="1" applyProtection="1"/>
    <xf numFmtId="0" fontId="4" fillId="0" borderId="0" xfId="0" applyFont="1" applyAlignment="1" applyProtection="1">
      <alignment horizontal="right"/>
    </xf>
    <xf numFmtId="0" fontId="0" fillId="0" borderId="25" xfId="0" applyBorder="1" applyProtection="1"/>
    <xf numFmtId="0" fontId="0" fillId="0" borderId="0" xfId="0" applyBorder="1" applyProtection="1"/>
    <xf numFmtId="164" fontId="0" fillId="0" borderId="0" xfId="0" applyNumberFormat="1" applyProtection="1"/>
    <xf numFmtId="0" fontId="0" fillId="0" borderId="0" xfId="0" applyNumberFormat="1" applyProtection="1"/>
    <xf numFmtId="0" fontId="5" fillId="0" borderId="23" xfId="0" applyFont="1" applyBorder="1" applyAlignment="1" applyProtection="1">
      <alignment horizontal="left"/>
    </xf>
    <xf numFmtId="0" fontId="6" fillId="0" borderId="23" xfId="0" applyFont="1" applyBorder="1" applyProtection="1"/>
    <xf numFmtId="0" fontId="5" fillId="0" borderId="24" xfId="0" applyFont="1" applyBorder="1" applyProtection="1"/>
    <xf numFmtId="0" fontId="7" fillId="2" borderId="17" xfId="0" applyFont="1" applyFill="1" applyBorder="1" applyAlignment="1" applyProtection="1">
      <alignment wrapText="1"/>
    </xf>
    <xf numFmtId="0" fontId="7" fillId="3" borderId="26" xfId="0" applyFont="1" applyFill="1" applyBorder="1" applyAlignment="1" applyProtection="1">
      <alignment textRotation="90" wrapText="1"/>
    </xf>
    <xf numFmtId="0" fontId="7" fillId="0" borderId="27" xfId="0" applyFont="1" applyFill="1" applyBorder="1" applyAlignment="1" applyProtection="1">
      <alignment textRotation="90" wrapText="1"/>
    </xf>
    <xf numFmtId="0" fontId="7" fillId="0" borderId="17" xfId="0" applyFont="1" applyBorder="1" applyAlignment="1" applyProtection="1">
      <alignment textRotation="90" wrapText="1"/>
    </xf>
    <xf numFmtId="164" fontId="7" fillId="0" borderId="17" xfId="0" applyNumberFormat="1" applyFont="1" applyBorder="1" applyAlignment="1" applyProtection="1">
      <alignment textRotation="90" wrapText="1"/>
    </xf>
    <xf numFmtId="0" fontId="7" fillId="0" borderId="17" xfId="0" applyNumberFormat="1" applyFont="1" applyBorder="1" applyAlignment="1" applyProtection="1">
      <alignment textRotation="90" wrapText="1"/>
    </xf>
    <xf numFmtId="2" fontId="7" fillId="0" borderId="17" xfId="0" applyNumberFormat="1" applyFont="1" applyBorder="1" applyAlignment="1" applyProtection="1">
      <alignment wrapText="1"/>
    </xf>
    <xf numFmtId="0" fontId="4" fillId="0" borderId="0" xfId="0" applyFont="1" applyProtection="1"/>
    <xf numFmtId="0" fontId="0" fillId="0" borderId="1" xfId="0" applyBorder="1" applyProtection="1"/>
    <xf numFmtId="0" fontId="0" fillId="0" borderId="2" xfId="0" applyBorder="1" applyProtection="1"/>
    <xf numFmtId="0" fontId="0" fillId="0" borderId="3" xfId="0" applyBorder="1" applyProtection="1"/>
    <xf numFmtId="0" fontId="0" fillId="0" borderId="4" xfId="0" applyBorder="1" applyProtection="1"/>
    <xf numFmtId="0" fontId="0" fillId="0" borderId="5" xfId="0" applyBorder="1" applyProtection="1"/>
    <xf numFmtId="164" fontId="0" fillId="0" borderId="5" xfId="0" applyNumberFormat="1" applyBorder="1" applyProtection="1"/>
    <xf numFmtId="0" fontId="0" fillId="2" borderId="5" xfId="0" applyNumberFormat="1" applyFill="1" applyBorder="1" applyProtection="1"/>
    <xf numFmtId="165" fontId="0" fillId="2" borderId="5" xfId="0" applyNumberFormat="1" applyFill="1" applyBorder="1" applyProtection="1"/>
    <xf numFmtId="165" fontId="0" fillId="2" borderId="1" xfId="0" applyNumberFormat="1" applyFill="1" applyBorder="1" applyProtection="1"/>
    <xf numFmtId="0" fontId="0" fillId="0" borderId="6" xfId="0" applyBorder="1" applyProtection="1"/>
    <xf numFmtId="0" fontId="0" fillId="2" borderId="4" xfId="0" applyFill="1" applyBorder="1" applyProtection="1"/>
    <xf numFmtId="0" fontId="0" fillId="0" borderId="7" xfId="0" applyBorder="1" applyProtection="1"/>
    <xf numFmtId="0" fontId="0" fillId="0" borderId="8" xfId="0" applyBorder="1" applyProtection="1"/>
    <xf numFmtId="0" fontId="0" fillId="0" borderId="9" xfId="0" applyBorder="1" applyProtection="1"/>
    <xf numFmtId="0" fontId="0" fillId="0" borderId="10" xfId="0" applyBorder="1" applyProtection="1"/>
    <xf numFmtId="0" fontId="0" fillId="0" borderId="11" xfId="0" applyBorder="1" applyProtection="1"/>
    <xf numFmtId="164" fontId="0" fillId="0" borderId="11" xfId="0" applyNumberFormat="1" applyBorder="1" applyProtection="1"/>
    <xf numFmtId="0" fontId="0" fillId="2" borderId="10" xfId="0" applyFill="1" applyBorder="1" applyProtection="1"/>
    <xf numFmtId="0" fontId="0" fillId="0" borderId="12" xfId="0" applyBorder="1" applyProtection="1"/>
    <xf numFmtId="0" fontId="0" fillId="0" borderId="13" xfId="0" applyBorder="1" applyProtection="1"/>
    <xf numFmtId="0" fontId="0" fillId="0" borderId="14" xfId="0" applyBorder="1" applyProtection="1"/>
    <xf numFmtId="0" fontId="0" fillId="0" borderId="15" xfId="0" applyBorder="1" applyProtection="1"/>
    <xf numFmtId="0" fontId="0" fillId="0" borderId="16" xfId="0" applyBorder="1" applyProtection="1"/>
    <xf numFmtId="164" fontId="0" fillId="0" borderId="16" xfId="0" applyNumberFormat="1" applyBorder="1" applyProtection="1"/>
    <xf numFmtId="0" fontId="0" fillId="0" borderId="17" xfId="0" applyBorder="1" applyProtection="1"/>
    <xf numFmtId="0" fontId="0" fillId="2" borderId="15" xfId="0" applyFill="1" applyBorder="1" applyProtection="1"/>
    <xf numFmtId="0" fontId="8" fillId="0" borderId="28" xfId="0" applyFont="1" applyBorder="1" applyAlignment="1" applyProtection="1">
      <alignment horizontal="right"/>
    </xf>
    <xf numFmtId="0" fontId="5" fillId="3" borderId="5" xfId="0" applyFont="1" applyFill="1" applyBorder="1" applyAlignment="1" applyProtection="1">
      <alignment horizontal="right"/>
    </xf>
    <xf numFmtId="0" fontId="5" fillId="3" borderId="4" xfId="0" applyFont="1" applyFill="1" applyBorder="1" applyAlignment="1" applyProtection="1">
      <alignment horizontal="right"/>
    </xf>
    <xf numFmtId="0" fontId="0" fillId="3" borderId="5" xfId="0" applyFill="1" applyBorder="1" applyProtection="1"/>
    <xf numFmtId="164" fontId="0" fillId="3" borderId="5" xfId="0" applyNumberFormat="1" applyFill="1" applyBorder="1" applyProtection="1"/>
    <xf numFmtId="0" fontId="0" fillId="3" borderId="5" xfId="0" applyNumberFormat="1" applyFill="1" applyBorder="1" applyProtection="1"/>
    <xf numFmtId="2" fontId="0" fillId="3" borderId="5" xfId="0" applyNumberFormat="1" applyFill="1" applyBorder="1" applyProtection="1"/>
    <xf numFmtId="0" fontId="7" fillId="2" borderId="17" xfId="0" applyFont="1" applyFill="1" applyBorder="1" applyProtection="1"/>
    <xf numFmtId="0" fontId="7" fillId="3" borderId="17" xfId="0" applyFont="1" applyFill="1" applyBorder="1" applyProtection="1"/>
    <xf numFmtId="0" fontId="7" fillId="3" borderId="27" xfId="0" applyFont="1" applyFill="1" applyBorder="1" applyProtection="1"/>
    <xf numFmtId="0" fontId="0" fillId="3" borderId="17" xfId="0" applyFill="1" applyBorder="1" applyProtection="1"/>
    <xf numFmtId="164" fontId="0" fillId="3" borderId="17" xfId="0" applyNumberFormat="1" applyFill="1" applyBorder="1" applyProtection="1"/>
    <xf numFmtId="0" fontId="0" fillId="3" borderId="17" xfId="0" applyNumberFormat="1" applyFill="1" applyBorder="1" applyProtection="1"/>
    <xf numFmtId="2" fontId="0" fillId="3" borderId="17" xfId="0" applyNumberFormat="1" applyFill="1" applyBorder="1" applyProtection="1"/>
    <xf numFmtId="2" fontId="0" fillId="0" borderId="5" xfId="0" applyNumberFormat="1" applyBorder="1" applyProtection="1"/>
    <xf numFmtId="0" fontId="0" fillId="3" borderId="11" xfId="0" applyFill="1" applyBorder="1" applyProtection="1"/>
    <xf numFmtId="0" fontId="0" fillId="3" borderId="10" xfId="0" applyFill="1" applyBorder="1" applyProtection="1"/>
    <xf numFmtId="164" fontId="0" fillId="3" borderId="11" xfId="0" applyNumberFormat="1" applyFill="1" applyBorder="1" applyProtection="1"/>
    <xf numFmtId="0" fontId="0" fillId="3" borderId="11" xfId="0" applyNumberFormat="1" applyFill="1" applyBorder="1" applyProtection="1"/>
    <xf numFmtId="2" fontId="0" fillId="0" borderId="11" xfId="0" applyNumberFormat="1" applyBorder="1" applyProtection="1"/>
    <xf numFmtId="0" fontId="0" fillId="3" borderId="27" xfId="0" applyFill="1" applyBorder="1" applyProtection="1"/>
    <xf numFmtId="2" fontId="0" fillId="0" borderId="17" xfId="0" applyNumberFormat="1" applyBorder="1" applyProtection="1"/>
    <xf numFmtId="0" fontId="6" fillId="0" borderId="0" xfId="0" applyFont="1" applyProtection="1"/>
    <xf numFmtId="0" fontId="0" fillId="0" borderId="29" xfId="0" applyBorder="1" applyProtection="1"/>
    <xf numFmtId="164" fontId="0" fillId="0" borderId="0" xfId="0" applyNumberFormat="1" applyBorder="1" applyProtection="1"/>
    <xf numFmtId="0" fontId="0" fillId="0" borderId="0" xfId="0" applyNumberFormat="1" applyBorder="1" applyProtection="1"/>
    <xf numFmtId="0" fontId="0" fillId="0" borderId="30" xfId="0" applyBorder="1" applyProtection="1"/>
    <xf numFmtId="0" fontId="8" fillId="0" borderId="31" xfId="0" applyFont="1" applyBorder="1" applyAlignment="1" applyProtection="1">
      <alignment horizontal="right"/>
    </xf>
    <xf numFmtId="0" fontId="8" fillId="0" borderId="3" xfId="0" applyFont="1" applyBorder="1" applyAlignment="1" applyProtection="1">
      <alignment horizontal="right"/>
    </xf>
    <xf numFmtId="0" fontId="4" fillId="0" borderId="18" xfId="0" applyFont="1" applyFill="1" applyBorder="1" applyAlignment="1" applyProtection="1">
      <alignment horizontal="right"/>
    </xf>
    <xf numFmtId="0" fontId="10" fillId="0" borderId="0" xfId="0" applyFont="1" applyBorder="1" applyAlignment="1" applyProtection="1">
      <alignment horizontal="right"/>
    </xf>
    <xf numFmtId="0" fontId="0" fillId="0" borderId="32" xfId="0" applyBorder="1" applyProtection="1"/>
    <xf numFmtId="164" fontId="0" fillId="0" borderId="32" xfId="0" applyNumberFormat="1" applyBorder="1" applyProtection="1"/>
    <xf numFmtId="0" fontId="0" fillId="0" borderId="32" xfId="0" applyNumberFormat="1" applyBorder="1" applyProtection="1"/>
    <xf numFmtId="0" fontId="4" fillId="0" borderId="0" xfId="0" applyFont="1" applyBorder="1" applyProtection="1"/>
    <xf numFmtId="2" fontId="4" fillId="0" borderId="0" xfId="0" applyNumberFormat="1" applyFont="1" applyBorder="1" applyProtection="1"/>
    <xf numFmtId="0" fontId="0" fillId="0" borderId="0" xfId="0" applyBorder="1" applyAlignment="1" applyProtection="1">
      <alignment horizontal="left"/>
    </xf>
    <xf numFmtId="0" fontId="7" fillId="0" borderId="0" xfId="0" applyFont="1" applyAlignment="1" applyProtection="1">
      <alignment horizontal="right"/>
    </xf>
    <xf numFmtId="0" fontId="0" fillId="0" borderId="18" xfId="0" applyBorder="1" applyProtection="1"/>
    <xf numFmtId="0" fontId="9" fillId="0" borderId="0" xfId="0" applyFont="1" applyProtection="1"/>
    <xf numFmtId="0" fontId="2" fillId="0" borderId="0" xfId="0" applyFont="1" applyProtection="1"/>
    <xf numFmtId="0" fontId="18" fillId="0" borderId="23" xfId="0" applyFont="1" applyBorder="1" applyProtection="1"/>
    <xf numFmtId="164" fontId="0" fillId="0" borderId="24" xfId="0" applyNumberFormat="1" applyBorder="1" applyProtection="1"/>
    <xf numFmtId="0" fontId="0" fillId="0" borderId="25" xfId="0" applyNumberFormat="1" applyBorder="1" applyProtection="1"/>
    <xf numFmtId="0" fontId="18" fillId="0" borderId="33" xfId="0" applyFont="1" applyBorder="1" applyAlignment="1" applyProtection="1">
      <alignment horizontal="left"/>
    </xf>
    <xf numFmtId="0" fontId="0" fillId="0" borderId="34" xfId="0" applyBorder="1" applyProtection="1"/>
    <xf numFmtId="0" fontId="0" fillId="0" borderId="29" xfId="0" applyNumberFormat="1" applyBorder="1" applyProtection="1"/>
    <xf numFmtId="0" fontId="0" fillId="0" borderId="35" xfId="0" applyBorder="1" applyProtection="1"/>
    <xf numFmtId="0" fontId="0" fillId="0" borderId="36" xfId="0" applyBorder="1" applyProtection="1"/>
    <xf numFmtId="0" fontId="0" fillId="0" borderId="37" xfId="0" applyBorder="1" applyProtection="1"/>
    <xf numFmtId="0" fontId="20" fillId="0" borderId="0" xfId="0" applyFont="1" applyBorder="1" applyProtection="1"/>
    <xf numFmtId="0" fontId="20" fillId="0" borderId="0" xfId="0" applyFont="1" applyFill="1" applyBorder="1" applyProtection="1"/>
    <xf numFmtId="0" fontId="1" fillId="0" borderId="0" xfId="0" applyFont="1" applyProtection="1"/>
    <xf numFmtId="2" fontId="1" fillId="0" borderId="0" xfId="0" applyNumberFormat="1" applyFont="1" applyBorder="1" applyProtection="1"/>
    <xf numFmtId="0" fontId="4" fillId="0" borderId="32" xfId="0" applyFont="1" applyFill="1" applyBorder="1" applyProtection="1"/>
    <xf numFmtId="0" fontId="3" fillId="2" borderId="0" xfId="0" applyFont="1" applyFill="1" applyProtection="1"/>
    <xf numFmtId="0" fontId="0" fillId="2" borderId="0" xfId="0" applyFill="1" applyProtection="1"/>
    <xf numFmtId="0" fontId="20" fillId="0" borderId="0" xfId="0" applyFont="1" applyProtection="1"/>
    <xf numFmtId="0" fontId="0" fillId="0" borderId="0" xfId="0" applyFont="1" applyProtection="1"/>
    <xf numFmtId="0" fontId="0" fillId="0" borderId="38" xfId="0" applyBorder="1" applyProtection="1">
      <protection locked="0"/>
    </xf>
    <xf numFmtId="0" fontId="0" fillId="0" borderId="38" xfId="0" applyBorder="1" applyProtection="1"/>
    <xf numFmtId="164" fontId="0" fillId="0" borderId="38" xfId="0" applyNumberFormat="1" applyBorder="1" applyProtection="1"/>
    <xf numFmtId="0" fontId="0" fillId="0" borderId="38" xfId="0" applyNumberFormat="1" applyBorder="1" applyProtection="1"/>
    <xf numFmtId="0" fontId="21" fillId="0" borderId="0" xfId="0" applyFont="1" applyAlignment="1" applyProtection="1">
      <alignment horizontal="right"/>
    </xf>
    <xf numFmtId="0" fontId="0" fillId="3" borderId="16" xfId="0" applyFill="1" applyBorder="1" applyProtection="1"/>
    <xf numFmtId="0" fontId="0" fillId="3" borderId="15" xfId="0" applyFill="1" applyBorder="1" applyProtection="1"/>
    <xf numFmtId="164" fontId="0" fillId="3" borderId="16" xfId="0" applyNumberFormat="1" applyFill="1" applyBorder="1" applyProtection="1"/>
    <xf numFmtId="0" fontId="0" fillId="3" borderId="16" xfId="0" applyNumberFormat="1" applyFill="1" applyBorder="1" applyProtection="1"/>
    <xf numFmtId="2" fontId="0" fillId="0" borderId="16" xfId="0" applyNumberFormat="1" applyBorder="1" applyProtection="1"/>
    <xf numFmtId="0" fontId="7" fillId="0" borderId="39" xfId="0" applyFont="1" applyBorder="1" applyAlignment="1" applyProtection="1">
      <alignment wrapText="1"/>
    </xf>
    <xf numFmtId="0" fontId="3" fillId="3" borderId="40" xfId="0" applyFont="1" applyFill="1" applyBorder="1" applyProtection="1"/>
    <xf numFmtId="0" fontId="0" fillId="3" borderId="1" xfId="0" applyFill="1" applyBorder="1" applyProtection="1"/>
    <xf numFmtId="0" fontId="0" fillId="3" borderId="39" xfId="0" applyFill="1" applyBorder="1" applyProtection="1"/>
    <xf numFmtId="0" fontId="0" fillId="3" borderId="7" xfId="0" applyFill="1" applyBorder="1" applyProtection="1"/>
    <xf numFmtId="0" fontId="0" fillId="3" borderId="38" xfId="0" applyFill="1" applyBorder="1" applyProtection="1"/>
    <xf numFmtId="2" fontId="3" fillId="3" borderId="23" xfId="0" applyNumberFormat="1" applyFont="1" applyFill="1" applyBorder="1" applyProtection="1"/>
    <xf numFmtId="0" fontId="7" fillId="0" borderId="11" xfId="0" applyFont="1" applyFill="1" applyBorder="1" applyAlignment="1" applyProtection="1">
      <alignment wrapText="1"/>
    </xf>
    <xf numFmtId="0" fontId="0" fillId="3" borderId="12" xfId="0" applyFill="1" applyBorder="1" applyProtection="1"/>
    <xf numFmtId="2" fontId="4" fillId="3" borderId="23" xfId="0" applyNumberFormat="1" applyFont="1" applyFill="1" applyBorder="1" applyProtection="1"/>
    <xf numFmtId="0" fontId="4" fillId="0" borderId="11" xfId="0" applyFont="1" applyBorder="1" applyAlignment="1" applyProtection="1">
      <alignment wrapText="1"/>
    </xf>
    <xf numFmtId="2" fontId="0" fillId="2" borderId="11" xfId="0" applyNumberFormat="1" applyFill="1" applyBorder="1" applyProtection="1"/>
    <xf numFmtId="2" fontId="4" fillId="3" borderId="41" xfId="0" applyNumberFormat="1" applyFont="1" applyFill="1" applyBorder="1" applyProtection="1"/>
    <xf numFmtId="2" fontId="3" fillId="3" borderId="11" xfId="0" applyNumberFormat="1" applyFont="1" applyFill="1" applyBorder="1" applyProtection="1"/>
    <xf numFmtId="0" fontId="3" fillId="3" borderId="11" xfId="0" applyFont="1" applyFill="1" applyBorder="1" applyProtection="1"/>
    <xf numFmtId="0" fontId="18" fillId="0" borderId="0" xfId="0" applyFont="1" applyBorder="1" applyProtection="1"/>
    <xf numFmtId="0" fontId="19" fillId="0" borderId="11" xfId="0" applyFont="1" applyBorder="1" applyProtection="1"/>
    <xf numFmtId="2" fontId="19" fillId="0" borderId="11" xfId="0" applyNumberFormat="1" applyFont="1" applyBorder="1" applyProtection="1"/>
    <xf numFmtId="0" fontId="4" fillId="0" borderId="11" xfId="0" applyFont="1" applyBorder="1" applyProtection="1"/>
    <xf numFmtId="2" fontId="1" fillId="0" borderId="11" xfId="0" applyNumberFormat="1" applyFont="1" applyBorder="1" applyProtection="1"/>
    <xf numFmtId="0" fontId="19" fillId="0" borderId="7" xfId="0" applyFont="1" applyBorder="1" applyProtection="1"/>
    <xf numFmtId="0" fontId="1" fillId="0" borderId="7" xfId="0" applyFont="1" applyBorder="1" applyProtection="1"/>
    <xf numFmtId="0" fontId="20" fillId="0" borderId="33" xfId="0" applyFont="1" applyBorder="1" applyProtection="1"/>
    <xf numFmtId="0" fontId="20" fillId="0" borderId="29" xfId="0" applyFont="1" applyBorder="1" applyProtection="1"/>
    <xf numFmtId="0" fontId="20" fillId="0" borderId="35" xfId="0" applyFont="1" applyFill="1" applyBorder="1" applyProtection="1"/>
    <xf numFmtId="0" fontId="20" fillId="0" borderId="42" xfId="0" applyFont="1" applyBorder="1" applyProtection="1"/>
    <xf numFmtId="0" fontId="20" fillId="0" borderId="43" xfId="0" applyFont="1" applyFill="1" applyBorder="1" applyProtection="1"/>
    <xf numFmtId="0" fontId="20" fillId="0" borderId="43" xfId="0" applyFont="1" applyBorder="1" applyProtection="1"/>
    <xf numFmtId="2" fontId="19" fillId="0" borderId="8" xfId="0" applyNumberFormat="1" applyFont="1" applyBorder="1" applyProtection="1"/>
    <xf numFmtId="2" fontId="19" fillId="0" borderId="9" xfId="0" applyNumberFormat="1" applyFont="1" applyBorder="1" applyProtection="1"/>
    <xf numFmtId="2" fontId="1" fillId="0" borderId="8" xfId="0" applyNumberFormat="1" applyFont="1" applyBorder="1" applyProtection="1"/>
    <xf numFmtId="2" fontId="23" fillId="0" borderId="9" xfId="0" applyNumberFormat="1" applyFont="1" applyBorder="1" applyProtection="1"/>
    <xf numFmtId="2" fontId="1" fillId="0" borderId="13" xfId="0" applyNumberFormat="1" applyFont="1" applyBorder="1" applyProtection="1"/>
    <xf numFmtId="2" fontId="1" fillId="0" borderId="17" xfId="0" applyNumberFormat="1" applyFont="1" applyBorder="1" applyProtection="1"/>
    <xf numFmtId="0" fontId="18" fillId="0" borderId="29" xfId="0" applyFont="1" applyBorder="1" applyAlignment="1" applyProtection="1">
      <alignment horizontal="left"/>
    </xf>
    <xf numFmtId="0" fontId="20" fillId="0" borderId="33" xfId="0" applyFont="1" applyFill="1" applyBorder="1" applyProtection="1"/>
    <xf numFmtId="0" fontId="20" fillId="0" borderId="29" xfId="0" applyFont="1" applyFill="1" applyBorder="1" applyProtection="1"/>
    <xf numFmtId="0" fontId="20" fillId="0" borderId="42" xfId="0" applyFont="1" applyFill="1" applyBorder="1" applyProtection="1"/>
    <xf numFmtId="2" fontId="1" fillId="0" borderId="9" xfId="0" applyNumberFormat="1" applyFont="1" applyBorder="1" applyProtection="1"/>
    <xf numFmtId="2" fontId="1" fillId="0" borderId="14" xfId="0" applyNumberFormat="1" applyFont="1" applyBorder="1" applyProtection="1"/>
    <xf numFmtId="0" fontId="20" fillId="3" borderId="33" xfId="0" applyFont="1" applyFill="1" applyBorder="1" applyProtection="1"/>
    <xf numFmtId="0" fontId="20" fillId="3" borderId="29" xfId="0" applyFont="1" applyFill="1" applyBorder="1" applyProtection="1"/>
    <xf numFmtId="0" fontId="20" fillId="3" borderId="35" xfId="0" applyFont="1" applyFill="1" applyBorder="1" applyProtection="1"/>
    <xf numFmtId="0" fontId="20" fillId="3" borderId="42" xfId="0" applyFont="1" applyFill="1" applyBorder="1" applyProtection="1"/>
    <xf numFmtId="0" fontId="20" fillId="3" borderId="0" xfId="0" applyFont="1" applyFill="1" applyBorder="1" applyProtection="1"/>
    <xf numFmtId="0" fontId="20" fillId="3" borderId="43" xfId="0" applyFont="1" applyFill="1" applyBorder="1" applyProtection="1"/>
    <xf numFmtId="2" fontId="19" fillId="3" borderId="8" xfId="0" applyNumberFormat="1" applyFont="1" applyFill="1" applyBorder="1" applyProtection="1"/>
    <xf numFmtId="2" fontId="19" fillId="3" borderId="11" xfId="0" applyNumberFormat="1" applyFont="1" applyFill="1" applyBorder="1" applyProtection="1"/>
    <xf numFmtId="2" fontId="19" fillId="3" borderId="9" xfId="0" applyNumberFormat="1" applyFont="1" applyFill="1" applyBorder="1" applyProtection="1"/>
    <xf numFmtId="2" fontId="1" fillId="3" borderId="8" xfId="0" applyNumberFormat="1" applyFont="1" applyFill="1" applyBorder="1" applyProtection="1"/>
    <xf numFmtId="2" fontId="1" fillId="3" borderId="11" xfId="0" applyNumberFormat="1" applyFont="1" applyFill="1" applyBorder="1" applyProtection="1"/>
    <xf numFmtId="2" fontId="23" fillId="3" borderId="9" xfId="0" applyNumberFormat="1" applyFont="1" applyFill="1" applyBorder="1" applyProtection="1"/>
    <xf numFmtId="2" fontId="1" fillId="3" borderId="13" xfId="0" applyNumberFormat="1" applyFont="1" applyFill="1" applyBorder="1" applyProtection="1"/>
    <xf numFmtId="2" fontId="1" fillId="3" borderId="17" xfId="0" applyNumberFormat="1" applyFont="1" applyFill="1" applyBorder="1" applyProtection="1"/>
    <xf numFmtId="0" fontId="18" fillId="3" borderId="33" xfId="0" applyFont="1" applyFill="1" applyBorder="1" applyAlignment="1" applyProtection="1">
      <alignment horizontal="left"/>
    </xf>
    <xf numFmtId="0" fontId="0" fillId="3" borderId="29" xfId="0" applyNumberFormat="1" applyFill="1" applyBorder="1" applyProtection="1"/>
    <xf numFmtId="0" fontId="0" fillId="3" borderId="29" xfId="0" applyFill="1" applyBorder="1" applyProtection="1"/>
    <xf numFmtId="0" fontId="0" fillId="3" borderId="35" xfId="0" applyFill="1" applyBorder="1" applyProtection="1"/>
    <xf numFmtId="0" fontId="0" fillId="3" borderId="36" xfId="0" applyFill="1" applyBorder="1" applyProtection="1"/>
    <xf numFmtId="0" fontId="0" fillId="3" borderId="32" xfId="0" applyFill="1" applyBorder="1" applyProtection="1"/>
    <xf numFmtId="0" fontId="0" fillId="3" borderId="37" xfId="0" applyFill="1" applyBorder="1" applyProtection="1"/>
    <xf numFmtId="0" fontId="4" fillId="0" borderId="0" xfId="0" applyFont="1" applyFill="1" applyBorder="1" applyAlignment="1" applyProtection="1">
      <alignment horizontal="right"/>
    </xf>
    <xf numFmtId="2" fontId="4" fillId="4" borderId="11" xfId="0" applyNumberFormat="1" applyFont="1" applyFill="1" applyBorder="1" applyProtection="1"/>
    <xf numFmtId="2" fontId="0" fillId="2" borderId="11" xfId="0" applyNumberFormat="1" applyFill="1" applyBorder="1" applyProtection="1">
      <protection locked="0"/>
    </xf>
    <xf numFmtId="0" fontId="0" fillId="2" borderId="11" xfId="0" applyFill="1" applyBorder="1" applyProtection="1">
      <protection locked="0"/>
    </xf>
    <xf numFmtId="2" fontId="0" fillId="6" borderId="11" xfId="0" applyNumberFormat="1" applyFill="1" applyBorder="1" applyProtection="1"/>
    <xf numFmtId="0" fontId="20" fillId="6" borderId="5" xfId="0" applyFont="1" applyFill="1" applyBorder="1" applyProtection="1"/>
    <xf numFmtId="0" fontId="20" fillId="6" borderId="10" xfId="0" applyFont="1" applyFill="1" applyBorder="1" applyProtection="1"/>
    <xf numFmtId="2" fontId="4" fillId="3" borderId="5" xfId="0" applyNumberFormat="1" applyFont="1" applyFill="1" applyBorder="1" applyProtection="1"/>
    <xf numFmtId="2" fontId="4" fillId="3" borderId="1" xfId="0" applyNumberFormat="1" applyFont="1" applyFill="1" applyBorder="1" applyProtection="1"/>
    <xf numFmtId="0" fontId="0" fillId="5" borderId="23" xfId="0" applyFill="1" applyBorder="1" applyAlignment="1" applyProtection="1">
      <protection locked="0"/>
    </xf>
    <xf numFmtId="0" fontId="0" fillId="5" borderId="24" xfId="0" applyFill="1" applyBorder="1" applyAlignment="1"/>
    <xf numFmtId="0" fontId="0" fillId="5" borderId="25" xfId="0" applyFill="1" applyBorder="1" applyAlignment="1"/>
    <xf numFmtId="0" fontId="20" fillId="5" borderId="23" xfId="0" applyFont="1" applyFill="1" applyBorder="1" applyAlignment="1" applyProtection="1">
      <protection locked="0"/>
    </xf>
    <xf numFmtId="0" fontId="1" fillId="5" borderId="23" xfId="0" applyFont="1" applyFill="1" applyBorder="1" applyAlignment="1" applyProtection="1">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8.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vmlDrawing" Target="../drawings/vmlDrawing19.v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vmlDrawing" Target="../drawings/vmlDrawing21.v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vmlDrawing" Target="../drawings/vmlDrawing23.v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vmlDrawing" Target="../drawings/vmlDrawing25.vml"/><Relationship Id="rId1" Type="http://schemas.openxmlformats.org/officeDocument/2006/relationships/printerSettings" Target="../printerSettings/printerSettings13.bin"/><Relationship Id="rId4" Type="http://schemas.openxmlformats.org/officeDocument/2006/relationships/comments" Target="../comments13.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28.vml"/><Relationship Id="rId2" Type="http://schemas.openxmlformats.org/officeDocument/2006/relationships/vmlDrawing" Target="../drawings/vmlDrawing27.vml"/><Relationship Id="rId1" Type="http://schemas.openxmlformats.org/officeDocument/2006/relationships/printerSettings" Target="../printerSettings/printerSettings14.bin"/><Relationship Id="rId4" Type="http://schemas.openxmlformats.org/officeDocument/2006/relationships/comments" Target="../comments1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30.vml"/><Relationship Id="rId2" Type="http://schemas.openxmlformats.org/officeDocument/2006/relationships/vmlDrawing" Target="../drawings/vmlDrawing29.vml"/><Relationship Id="rId1" Type="http://schemas.openxmlformats.org/officeDocument/2006/relationships/printerSettings" Target="../printerSettings/printerSettings15.bin"/><Relationship Id="rId4" Type="http://schemas.openxmlformats.org/officeDocument/2006/relationships/comments" Target="../comments15.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32.vml"/><Relationship Id="rId2" Type="http://schemas.openxmlformats.org/officeDocument/2006/relationships/vmlDrawing" Target="../drawings/vmlDrawing31.vml"/><Relationship Id="rId1" Type="http://schemas.openxmlformats.org/officeDocument/2006/relationships/printerSettings" Target="../printerSettings/printerSettings16.bin"/><Relationship Id="rId4" Type="http://schemas.openxmlformats.org/officeDocument/2006/relationships/comments" Target="../comments16.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34.vml"/><Relationship Id="rId2" Type="http://schemas.openxmlformats.org/officeDocument/2006/relationships/vmlDrawing" Target="../drawings/vmlDrawing33.vml"/><Relationship Id="rId1" Type="http://schemas.openxmlformats.org/officeDocument/2006/relationships/printerSettings" Target="../printerSettings/printerSettings17.bin"/><Relationship Id="rId4" Type="http://schemas.openxmlformats.org/officeDocument/2006/relationships/comments" Target="../comments17.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36.vml"/><Relationship Id="rId2" Type="http://schemas.openxmlformats.org/officeDocument/2006/relationships/vmlDrawing" Target="../drawings/vmlDrawing35.vml"/><Relationship Id="rId1" Type="http://schemas.openxmlformats.org/officeDocument/2006/relationships/printerSettings" Target="../printerSettings/printerSettings18.bin"/><Relationship Id="rId4" Type="http://schemas.openxmlformats.org/officeDocument/2006/relationships/comments" Target="../comments18.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38.vml"/><Relationship Id="rId2" Type="http://schemas.openxmlformats.org/officeDocument/2006/relationships/vmlDrawing" Target="../drawings/vmlDrawing37.vml"/><Relationship Id="rId1" Type="http://schemas.openxmlformats.org/officeDocument/2006/relationships/printerSettings" Target="../printerSettings/printerSettings19.bin"/><Relationship Id="rId4" Type="http://schemas.openxmlformats.org/officeDocument/2006/relationships/comments" Target="../comments1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40.vml"/><Relationship Id="rId2" Type="http://schemas.openxmlformats.org/officeDocument/2006/relationships/vmlDrawing" Target="../drawings/vmlDrawing39.vml"/><Relationship Id="rId1" Type="http://schemas.openxmlformats.org/officeDocument/2006/relationships/printerSettings" Target="../printerSettings/printerSettings20.bin"/><Relationship Id="rId4" Type="http://schemas.openxmlformats.org/officeDocument/2006/relationships/comments" Target="../comments20.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42.vml"/><Relationship Id="rId2" Type="http://schemas.openxmlformats.org/officeDocument/2006/relationships/vmlDrawing" Target="../drawings/vmlDrawing41.vml"/><Relationship Id="rId1" Type="http://schemas.openxmlformats.org/officeDocument/2006/relationships/printerSettings" Target="../printerSettings/printerSettings21.bin"/><Relationship Id="rId4" Type="http://schemas.openxmlformats.org/officeDocument/2006/relationships/comments" Target="../comments21.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44.vml"/><Relationship Id="rId2" Type="http://schemas.openxmlformats.org/officeDocument/2006/relationships/vmlDrawing" Target="../drawings/vmlDrawing43.vml"/><Relationship Id="rId1" Type="http://schemas.openxmlformats.org/officeDocument/2006/relationships/printerSettings" Target="../printerSettings/printerSettings22.bin"/><Relationship Id="rId4" Type="http://schemas.openxmlformats.org/officeDocument/2006/relationships/comments" Target="../comments22.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46.vml"/><Relationship Id="rId2" Type="http://schemas.openxmlformats.org/officeDocument/2006/relationships/vmlDrawing" Target="../drawings/vmlDrawing45.vml"/><Relationship Id="rId1" Type="http://schemas.openxmlformats.org/officeDocument/2006/relationships/printerSettings" Target="../printerSettings/printerSettings23.bin"/><Relationship Id="rId4" Type="http://schemas.openxmlformats.org/officeDocument/2006/relationships/comments" Target="../comments23.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48.vml"/><Relationship Id="rId2" Type="http://schemas.openxmlformats.org/officeDocument/2006/relationships/vmlDrawing" Target="../drawings/vmlDrawing47.vml"/><Relationship Id="rId1" Type="http://schemas.openxmlformats.org/officeDocument/2006/relationships/printerSettings" Target="../printerSettings/printerSettings24.bin"/><Relationship Id="rId4" Type="http://schemas.openxmlformats.org/officeDocument/2006/relationships/comments" Target="../comments24.xml"/></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50.vml"/><Relationship Id="rId2" Type="http://schemas.openxmlformats.org/officeDocument/2006/relationships/vmlDrawing" Target="../drawings/vmlDrawing49.vml"/><Relationship Id="rId1" Type="http://schemas.openxmlformats.org/officeDocument/2006/relationships/printerSettings" Target="../printerSettings/printerSettings25.bin"/><Relationship Id="rId4" Type="http://schemas.openxmlformats.org/officeDocument/2006/relationships/comments" Target="../comments25.xml"/></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52.vml"/><Relationship Id="rId2" Type="http://schemas.openxmlformats.org/officeDocument/2006/relationships/vmlDrawing" Target="../drawings/vmlDrawing51.vml"/><Relationship Id="rId1" Type="http://schemas.openxmlformats.org/officeDocument/2006/relationships/printerSettings" Target="../printerSettings/printerSettings26.bin"/><Relationship Id="rId4" Type="http://schemas.openxmlformats.org/officeDocument/2006/relationships/comments" Target="../comments26.xml"/></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54.vml"/><Relationship Id="rId2" Type="http://schemas.openxmlformats.org/officeDocument/2006/relationships/vmlDrawing" Target="../drawings/vmlDrawing53.vml"/><Relationship Id="rId1" Type="http://schemas.openxmlformats.org/officeDocument/2006/relationships/printerSettings" Target="../printerSettings/printerSettings27.bin"/><Relationship Id="rId4" Type="http://schemas.openxmlformats.org/officeDocument/2006/relationships/comments" Target="../comments2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56.vml"/><Relationship Id="rId2" Type="http://schemas.openxmlformats.org/officeDocument/2006/relationships/vmlDrawing" Target="../drawings/vmlDrawing55.vml"/><Relationship Id="rId1" Type="http://schemas.openxmlformats.org/officeDocument/2006/relationships/printerSettings" Target="../printerSettings/printerSettings28.bin"/><Relationship Id="rId4" Type="http://schemas.openxmlformats.org/officeDocument/2006/relationships/comments" Target="../comments28.xml"/></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58.vml"/><Relationship Id="rId2" Type="http://schemas.openxmlformats.org/officeDocument/2006/relationships/vmlDrawing" Target="../drawings/vmlDrawing57.vml"/><Relationship Id="rId1" Type="http://schemas.openxmlformats.org/officeDocument/2006/relationships/printerSettings" Target="../printerSettings/printerSettings29.bin"/><Relationship Id="rId4" Type="http://schemas.openxmlformats.org/officeDocument/2006/relationships/comments" Target="../comments29.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60.vml"/><Relationship Id="rId2" Type="http://schemas.openxmlformats.org/officeDocument/2006/relationships/vmlDrawing" Target="../drawings/vmlDrawing59.vml"/><Relationship Id="rId1" Type="http://schemas.openxmlformats.org/officeDocument/2006/relationships/printerSettings" Target="../printerSettings/printerSettings30.bin"/><Relationship Id="rId4" Type="http://schemas.openxmlformats.org/officeDocument/2006/relationships/comments" Target="../comments30.xml"/></Relationships>
</file>

<file path=xl/worksheets/_rels/sheet31.xml.rels><?xml version="1.0" encoding="UTF-8" standalone="yes"?>
<Relationships xmlns="http://schemas.openxmlformats.org/package/2006/relationships"><Relationship Id="rId3" Type="http://schemas.openxmlformats.org/officeDocument/2006/relationships/vmlDrawing" Target="../drawings/vmlDrawing62.vml"/><Relationship Id="rId2" Type="http://schemas.openxmlformats.org/officeDocument/2006/relationships/vmlDrawing" Target="../drawings/vmlDrawing61.vml"/><Relationship Id="rId1" Type="http://schemas.openxmlformats.org/officeDocument/2006/relationships/printerSettings" Target="../printerSettings/printerSettings31.bin"/><Relationship Id="rId4" Type="http://schemas.openxmlformats.org/officeDocument/2006/relationships/comments" Target="../comments31.xml"/></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64.vml"/><Relationship Id="rId2" Type="http://schemas.openxmlformats.org/officeDocument/2006/relationships/vmlDrawing" Target="../drawings/vmlDrawing63.vml"/><Relationship Id="rId1" Type="http://schemas.openxmlformats.org/officeDocument/2006/relationships/printerSettings" Target="../printerSettings/printerSettings32.bin"/><Relationship Id="rId4" Type="http://schemas.openxmlformats.org/officeDocument/2006/relationships/comments" Target="../comments32.xml"/></Relationships>
</file>

<file path=xl/worksheets/_rels/sheet33.xml.rels><?xml version="1.0" encoding="UTF-8" standalone="yes"?>
<Relationships xmlns="http://schemas.openxmlformats.org/package/2006/relationships"><Relationship Id="rId3" Type="http://schemas.openxmlformats.org/officeDocument/2006/relationships/vmlDrawing" Target="../drawings/vmlDrawing66.vml"/><Relationship Id="rId2" Type="http://schemas.openxmlformats.org/officeDocument/2006/relationships/vmlDrawing" Target="../drawings/vmlDrawing65.vml"/><Relationship Id="rId1" Type="http://schemas.openxmlformats.org/officeDocument/2006/relationships/printerSettings" Target="../printerSettings/printerSettings33.bin"/><Relationship Id="rId4" Type="http://schemas.openxmlformats.org/officeDocument/2006/relationships/comments" Target="../comments33.xml"/></Relationships>
</file>

<file path=xl/worksheets/_rels/sheet34.xml.rels><?xml version="1.0" encoding="UTF-8" standalone="yes"?>
<Relationships xmlns="http://schemas.openxmlformats.org/package/2006/relationships"><Relationship Id="rId3" Type="http://schemas.openxmlformats.org/officeDocument/2006/relationships/vmlDrawing" Target="../drawings/vmlDrawing68.vml"/><Relationship Id="rId2" Type="http://schemas.openxmlformats.org/officeDocument/2006/relationships/vmlDrawing" Target="../drawings/vmlDrawing67.vml"/><Relationship Id="rId1" Type="http://schemas.openxmlformats.org/officeDocument/2006/relationships/printerSettings" Target="../printerSettings/printerSettings34.bin"/><Relationship Id="rId4" Type="http://schemas.openxmlformats.org/officeDocument/2006/relationships/comments" Target="../comments34.xml"/></Relationships>
</file>

<file path=xl/worksheets/_rels/sheet35.xml.rels><?xml version="1.0" encoding="UTF-8" standalone="yes"?>
<Relationships xmlns="http://schemas.openxmlformats.org/package/2006/relationships"><Relationship Id="rId3" Type="http://schemas.openxmlformats.org/officeDocument/2006/relationships/vmlDrawing" Target="../drawings/vmlDrawing70.vml"/><Relationship Id="rId2" Type="http://schemas.openxmlformats.org/officeDocument/2006/relationships/vmlDrawing" Target="../drawings/vmlDrawing69.vml"/><Relationship Id="rId1" Type="http://schemas.openxmlformats.org/officeDocument/2006/relationships/printerSettings" Target="../printerSettings/printerSettings35.bin"/><Relationship Id="rId4" Type="http://schemas.openxmlformats.org/officeDocument/2006/relationships/comments" Target="../comments35.xml"/></Relationships>
</file>

<file path=xl/worksheets/_rels/sheet36.xml.rels><?xml version="1.0" encoding="UTF-8" standalone="yes"?>
<Relationships xmlns="http://schemas.openxmlformats.org/package/2006/relationships"><Relationship Id="rId3" Type="http://schemas.openxmlformats.org/officeDocument/2006/relationships/vmlDrawing" Target="../drawings/vmlDrawing72.vml"/><Relationship Id="rId2" Type="http://schemas.openxmlformats.org/officeDocument/2006/relationships/vmlDrawing" Target="../drawings/vmlDrawing71.vml"/><Relationship Id="rId1" Type="http://schemas.openxmlformats.org/officeDocument/2006/relationships/printerSettings" Target="../printerSettings/printerSettings36.bin"/><Relationship Id="rId4" Type="http://schemas.openxmlformats.org/officeDocument/2006/relationships/comments" Target="../comments36.xml"/></Relationships>
</file>

<file path=xl/worksheets/_rels/sheet37.xml.rels><?xml version="1.0" encoding="UTF-8" standalone="yes"?>
<Relationships xmlns="http://schemas.openxmlformats.org/package/2006/relationships"><Relationship Id="rId3" Type="http://schemas.openxmlformats.org/officeDocument/2006/relationships/vmlDrawing" Target="../drawings/vmlDrawing74.vml"/><Relationship Id="rId2" Type="http://schemas.openxmlformats.org/officeDocument/2006/relationships/vmlDrawing" Target="../drawings/vmlDrawing73.vml"/><Relationship Id="rId1" Type="http://schemas.openxmlformats.org/officeDocument/2006/relationships/printerSettings" Target="../printerSettings/printerSettings37.bin"/><Relationship Id="rId4" Type="http://schemas.openxmlformats.org/officeDocument/2006/relationships/comments" Target="../comments37.xml"/></Relationships>
</file>

<file path=xl/worksheets/_rels/sheet38.xml.rels><?xml version="1.0" encoding="UTF-8" standalone="yes"?>
<Relationships xmlns="http://schemas.openxmlformats.org/package/2006/relationships"><Relationship Id="rId3" Type="http://schemas.openxmlformats.org/officeDocument/2006/relationships/vmlDrawing" Target="../drawings/vmlDrawing76.vml"/><Relationship Id="rId2" Type="http://schemas.openxmlformats.org/officeDocument/2006/relationships/vmlDrawing" Target="../drawings/vmlDrawing75.vml"/><Relationship Id="rId1" Type="http://schemas.openxmlformats.org/officeDocument/2006/relationships/printerSettings" Target="../printerSettings/printerSettings38.bin"/><Relationship Id="rId4" Type="http://schemas.openxmlformats.org/officeDocument/2006/relationships/comments" Target="../comments38.xml"/></Relationships>
</file>

<file path=xl/worksheets/_rels/sheet39.xml.rels><?xml version="1.0" encoding="UTF-8" standalone="yes"?>
<Relationships xmlns="http://schemas.openxmlformats.org/package/2006/relationships"><Relationship Id="rId3" Type="http://schemas.openxmlformats.org/officeDocument/2006/relationships/vmlDrawing" Target="../drawings/vmlDrawing78.vml"/><Relationship Id="rId2" Type="http://schemas.openxmlformats.org/officeDocument/2006/relationships/vmlDrawing" Target="../drawings/vmlDrawing77.vml"/><Relationship Id="rId1" Type="http://schemas.openxmlformats.org/officeDocument/2006/relationships/printerSettings" Target="../printerSettings/printerSettings39.bin"/><Relationship Id="rId4" Type="http://schemas.openxmlformats.org/officeDocument/2006/relationships/comments" Target="../comments39.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40.xml.rels><?xml version="1.0" encoding="UTF-8" standalone="yes"?>
<Relationships xmlns="http://schemas.openxmlformats.org/package/2006/relationships"><Relationship Id="rId3" Type="http://schemas.openxmlformats.org/officeDocument/2006/relationships/vmlDrawing" Target="../drawings/vmlDrawing80.vml"/><Relationship Id="rId2" Type="http://schemas.openxmlformats.org/officeDocument/2006/relationships/vmlDrawing" Target="../drawings/vmlDrawing79.vml"/><Relationship Id="rId1" Type="http://schemas.openxmlformats.org/officeDocument/2006/relationships/printerSettings" Target="../printerSettings/printerSettings40.bin"/><Relationship Id="rId4" Type="http://schemas.openxmlformats.org/officeDocument/2006/relationships/comments" Target="../comments40.xml"/></Relationships>
</file>

<file path=xl/worksheets/_rels/sheet41.xml.rels><?xml version="1.0" encoding="UTF-8" standalone="yes"?>
<Relationships xmlns="http://schemas.openxmlformats.org/package/2006/relationships"><Relationship Id="rId3" Type="http://schemas.openxmlformats.org/officeDocument/2006/relationships/vmlDrawing" Target="../drawings/vmlDrawing82.vml"/><Relationship Id="rId2" Type="http://schemas.openxmlformats.org/officeDocument/2006/relationships/vmlDrawing" Target="../drawings/vmlDrawing81.vml"/><Relationship Id="rId1" Type="http://schemas.openxmlformats.org/officeDocument/2006/relationships/printerSettings" Target="../printerSettings/printerSettings41.bin"/><Relationship Id="rId4" Type="http://schemas.openxmlformats.org/officeDocument/2006/relationships/comments" Target="../comments41.xml"/></Relationships>
</file>

<file path=xl/worksheets/_rels/sheet42.xml.rels><?xml version="1.0" encoding="UTF-8" standalone="yes"?>
<Relationships xmlns="http://schemas.openxmlformats.org/package/2006/relationships"><Relationship Id="rId3" Type="http://schemas.openxmlformats.org/officeDocument/2006/relationships/vmlDrawing" Target="../drawings/vmlDrawing84.vml"/><Relationship Id="rId2" Type="http://schemas.openxmlformats.org/officeDocument/2006/relationships/vmlDrawing" Target="../drawings/vmlDrawing83.vml"/><Relationship Id="rId1" Type="http://schemas.openxmlformats.org/officeDocument/2006/relationships/printerSettings" Target="../printerSettings/printerSettings42.bin"/><Relationship Id="rId4" Type="http://schemas.openxmlformats.org/officeDocument/2006/relationships/comments" Target="../comments42.xml"/></Relationships>
</file>

<file path=xl/worksheets/_rels/sheet43.xml.rels><?xml version="1.0" encoding="UTF-8" standalone="yes"?>
<Relationships xmlns="http://schemas.openxmlformats.org/package/2006/relationships"><Relationship Id="rId3" Type="http://schemas.openxmlformats.org/officeDocument/2006/relationships/vmlDrawing" Target="../drawings/vmlDrawing86.vml"/><Relationship Id="rId2" Type="http://schemas.openxmlformats.org/officeDocument/2006/relationships/vmlDrawing" Target="../drawings/vmlDrawing85.vml"/><Relationship Id="rId1" Type="http://schemas.openxmlformats.org/officeDocument/2006/relationships/printerSettings" Target="../printerSettings/printerSettings43.bin"/><Relationship Id="rId4" Type="http://schemas.openxmlformats.org/officeDocument/2006/relationships/comments" Target="../comments43.xml"/></Relationships>
</file>

<file path=xl/worksheets/_rels/sheet44.xml.rels><?xml version="1.0" encoding="UTF-8" standalone="yes"?>
<Relationships xmlns="http://schemas.openxmlformats.org/package/2006/relationships"><Relationship Id="rId3" Type="http://schemas.openxmlformats.org/officeDocument/2006/relationships/vmlDrawing" Target="../drawings/vmlDrawing88.vml"/><Relationship Id="rId2" Type="http://schemas.openxmlformats.org/officeDocument/2006/relationships/vmlDrawing" Target="../drawings/vmlDrawing87.vml"/><Relationship Id="rId1" Type="http://schemas.openxmlformats.org/officeDocument/2006/relationships/printerSettings" Target="../printerSettings/printerSettings44.bin"/><Relationship Id="rId4" Type="http://schemas.openxmlformats.org/officeDocument/2006/relationships/comments" Target="../comments4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vmlDrawing" Target="../drawings/vmlDrawing15.v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vmlDrawing" Target="../drawings/vmlDrawing17.v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84"/>
  <sheetViews>
    <sheetView topLeftCell="A4" zoomScale="115" workbookViewId="0">
      <selection activeCell="S20" sqref="S20"/>
    </sheetView>
  </sheetViews>
  <sheetFormatPr defaultRowHeight="12.75" x14ac:dyDescent="0.2"/>
  <cols>
    <col min="1" max="1" width="21.7109375" style="43" customWidth="1"/>
    <col min="2" max="2" width="5.140625" style="43" customWidth="1"/>
    <col min="3" max="3" width="3.7109375" style="127" customWidth="1"/>
    <col min="4" max="4" width="3.7109375" style="43" customWidth="1"/>
    <col min="5" max="5" width="4.5703125" style="43" customWidth="1"/>
    <col min="6" max="6" width="4.28515625" style="50" customWidth="1"/>
    <col min="7" max="7" width="4.85546875" style="51" customWidth="1"/>
    <col min="8" max="8" width="6.140625" style="43" customWidth="1"/>
    <col min="9" max="9" width="6.42578125" style="43" customWidth="1"/>
    <col min="10" max="12" width="4" style="43" customWidth="1"/>
    <col min="13" max="14" width="4.5703125" style="43" customWidth="1"/>
    <col min="15" max="15" width="10.140625" style="46" customWidth="1"/>
    <col min="16" max="16" width="7.42578125" style="43" customWidth="1"/>
    <col min="17" max="17" width="7" style="43" customWidth="1"/>
    <col min="18" max="18" width="3.140625" style="43" customWidth="1"/>
    <col min="19" max="16384" width="9.140625" style="43"/>
  </cols>
  <sheetData>
    <row r="1" spans="1:19" ht="16.5" thickBot="1" x14ac:dyDescent="0.3">
      <c r="B1" s="44" t="s">
        <v>0</v>
      </c>
      <c r="C1" s="43"/>
      <c r="F1" s="43"/>
      <c r="G1" s="43"/>
      <c r="H1" s="45"/>
      <c r="R1" s="62" t="s">
        <v>94</v>
      </c>
    </row>
    <row r="2" spans="1:19" ht="13.5" thickBot="1" x14ac:dyDescent="0.25">
      <c r="B2" s="47" t="s">
        <v>85</v>
      </c>
      <c r="C2" s="228" t="s">
        <v>103</v>
      </c>
      <c r="D2" s="229"/>
      <c r="E2" s="229"/>
      <c r="F2" s="229"/>
      <c r="G2" s="229"/>
      <c r="H2" s="229"/>
      <c r="I2" s="229"/>
      <c r="J2" s="230"/>
    </row>
    <row r="3" spans="1:19" ht="13.5" thickBot="1" x14ac:dyDescent="0.25">
      <c r="B3" s="47" t="s">
        <v>55</v>
      </c>
      <c r="C3" s="228" t="s">
        <v>84</v>
      </c>
      <c r="D3" s="229"/>
      <c r="E3" s="229"/>
      <c r="F3" s="229"/>
      <c r="G3" s="229"/>
      <c r="H3" s="229"/>
      <c r="I3" s="229"/>
      <c r="J3" s="230"/>
      <c r="R3" s="43">
        <v>1</v>
      </c>
      <c r="S3" s="43" t="s">
        <v>67</v>
      </c>
    </row>
    <row r="4" spans="1:19" ht="13.5" thickBot="1" x14ac:dyDescent="0.25">
      <c r="B4" s="47" t="s">
        <v>86</v>
      </c>
      <c r="C4" s="228" t="s">
        <v>87</v>
      </c>
      <c r="D4" s="229"/>
      <c r="E4" s="229"/>
      <c r="F4" s="229"/>
      <c r="G4" s="229"/>
      <c r="H4" s="229"/>
      <c r="I4" s="229"/>
      <c r="J4" s="230"/>
      <c r="R4" s="43">
        <v>2</v>
      </c>
      <c r="S4" s="43" t="s">
        <v>68</v>
      </c>
    </row>
    <row r="5" spans="1:19" ht="13.5" thickBot="1" x14ac:dyDescent="0.25">
      <c r="B5" s="47" t="s">
        <v>56</v>
      </c>
      <c r="C5" s="228" t="s">
        <v>88</v>
      </c>
      <c r="D5" s="229"/>
      <c r="E5" s="229"/>
      <c r="F5" s="229"/>
      <c r="G5" s="229"/>
      <c r="H5" s="229"/>
      <c r="I5" s="229"/>
      <c r="J5" s="230"/>
      <c r="R5" s="43">
        <v>3</v>
      </c>
      <c r="S5" s="43" t="s">
        <v>69</v>
      </c>
    </row>
    <row r="6" spans="1:19" ht="13.5" thickBot="1" x14ac:dyDescent="0.25">
      <c r="B6" s="47" t="s">
        <v>83</v>
      </c>
      <c r="C6" s="228" t="s">
        <v>51</v>
      </c>
      <c r="D6" s="229"/>
      <c r="E6" s="229"/>
      <c r="F6" s="229"/>
      <c r="G6" s="229"/>
      <c r="H6" s="229"/>
      <c r="I6" s="229"/>
      <c r="J6" s="230"/>
      <c r="R6" s="43">
        <v>4</v>
      </c>
      <c r="S6" s="43" t="s">
        <v>92</v>
      </c>
    </row>
    <row r="7" spans="1:19" ht="13.5" thickBot="1" x14ac:dyDescent="0.25">
      <c r="C7" s="49"/>
      <c r="R7" s="43">
        <v>5</v>
      </c>
      <c r="S7" s="43" t="s">
        <v>70</v>
      </c>
    </row>
    <row r="8" spans="1:19" ht="14.25" customHeight="1" thickBot="1" x14ac:dyDescent="0.25">
      <c r="B8" s="52" t="s">
        <v>1</v>
      </c>
      <c r="C8" s="48"/>
      <c r="J8" s="53" t="s">
        <v>2</v>
      </c>
      <c r="K8" s="54"/>
      <c r="L8" s="48"/>
      <c r="R8" s="43">
        <v>6</v>
      </c>
      <c r="S8" s="43" t="s">
        <v>71</v>
      </c>
    </row>
    <row r="9" spans="1:19" s="62" customFormat="1" ht="57.75" customHeight="1" thickBot="1" x14ac:dyDescent="0.25">
      <c r="A9" s="55" t="s">
        <v>3</v>
      </c>
      <c r="B9" s="56" t="s">
        <v>4</v>
      </c>
      <c r="C9" s="56" t="s">
        <v>5</v>
      </c>
      <c r="D9" s="57" t="s">
        <v>6</v>
      </c>
      <c r="E9" s="58" t="s">
        <v>7</v>
      </c>
      <c r="F9" s="59" t="s">
        <v>23</v>
      </c>
      <c r="G9" s="60" t="s">
        <v>8</v>
      </c>
      <c r="H9" s="58" t="s">
        <v>27</v>
      </c>
      <c r="I9" s="58" t="s">
        <v>28</v>
      </c>
      <c r="J9" s="56" t="s">
        <v>9</v>
      </c>
      <c r="K9" s="56" t="s">
        <v>10</v>
      </c>
      <c r="L9" s="56" t="s">
        <v>11</v>
      </c>
      <c r="M9" s="58" t="s">
        <v>12</v>
      </c>
      <c r="N9" s="58" t="s">
        <v>13</v>
      </c>
      <c r="O9" s="61" t="s">
        <v>14</v>
      </c>
      <c r="P9" s="158" t="s">
        <v>15</v>
      </c>
      <c r="Q9" s="168" t="s">
        <v>91</v>
      </c>
      <c r="R9" s="146">
        <v>7</v>
      </c>
      <c r="S9" s="147" t="s">
        <v>72</v>
      </c>
    </row>
    <row r="10" spans="1:19" x14ac:dyDescent="0.2">
      <c r="A10" s="63" t="s">
        <v>78</v>
      </c>
      <c r="B10" s="64">
        <v>3</v>
      </c>
      <c r="C10" s="65">
        <v>0</v>
      </c>
      <c r="D10" s="66">
        <v>3</v>
      </c>
      <c r="E10" s="67">
        <v>50</v>
      </c>
      <c r="F10" s="68">
        <v>1</v>
      </c>
      <c r="G10" s="69">
        <v>1</v>
      </c>
      <c r="H10" s="70">
        <v>1</v>
      </c>
      <c r="I10" s="71">
        <v>1</v>
      </c>
      <c r="J10" s="64"/>
      <c r="K10" s="72"/>
      <c r="L10" s="65"/>
      <c r="M10" s="73">
        <v>1</v>
      </c>
      <c r="N10" s="73">
        <v>1</v>
      </c>
      <c r="O10" s="226">
        <f t="shared" ref="O10:O26" si="0">G10*H10*I10*M10*N10*(B10+2/3*C10) + G10*H10*I10*M10*N10*(J10*E10+K10+L10*E10)/44</f>
        <v>3</v>
      </c>
      <c r="P10" s="227">
        <f t="shared" ref="P10:P26" si="1">E10*D10*H10</f>
        <v>150</v>
      </c>
      <c r="Q10" s="169">
        <f>O10</f>
        <v>3</v>
      </c>
      <c r="R10" s="43">
        <v>8</v>
      </c>
      <c r="S10" s="43" t="s">
        <v>73</v>
      </c>
    </row>
    <row r="11" spans="1:19" x14ac:dyDescent="0.2">
      <c r="A11" s="74" t="s">
        <v>37</v>
      </c>
      <c r="B11" s="75">
        <v>0</v>
      </c>
      <c r="C11" s="76">
        <v>2</v>
      </c>
      <c r="D11" s="77">
        <v>1</v>
      </c>
      <c r="E11" s="78">
        <v>20</v>
      </c>
      <c r="F11" s="79">
        <v>0.5</v>
      </c>
      <c r="G11" s="69">
        <v>1</v>
      </c>
      <c r="H11" s="70">
        <v>1</v>
      </c>
      <c r="I11" s="71">
        <v>1</v>
      </c>
      <c r="J11" s="75"/>
      <c r="K11" s="78"/>
      <c r="L11" s="76"/>
      <c r="M11" s="80">
        <v>1</v>
      </c>
      <c r="N11" s="80">
        <v>1</v>
      </c>
      <c r="O11" s="226">
        <f t="shared" si="0"/>
        <v>1.3333333333333333</v>
      </c>
      <c r="P11" s="227">
        <f t="shared" si="1"/>
        <v>20</v>
      </c>
      <c r="Q11" s="169">
        <f t="shared" ref="Q11:Q26" si="2">O11</f>
        <v>1.3333333333333333</v>
      </c>
      <c r="R11" s="43">
        <v>9</v>
      </c>
      <c r="S11" s="43" t="s">
        <v>74</v>
      </c>
    </row>
    <row r="12" spans="1:19" x14ac:dyDescent="0.2">
      <c r="A12" s="74" t="s">
        <v>79</v>
      </c>
      <c r="B12" s="75">
        <v>2</v>
      </c>
      <c r="C12" s="76">
        <v>2</v>
      </c>
      <c r="D12" s="77">
        <v>3</v>
      </c>
      <c r="E12" s="78">
        <v>22</v>
      </c>
      <c r="F12" s="79">
        <v>1.5</v>
      </c>
      <c r="G12" s="69">
        <v>1</v>
      </c>
      <c r="H12" s="70">
        <v>1</v>
      </c>
      <c r="I12" s="71">
        <v>1</v>
      </c>
      <c r="J12" s="75"/>
      <c r="K12" s="78"/>
      <c r="L12" s="76"/>
      <c r="M12" s="80">
        <v>1</v>
      </c>
      <c r="N12" s="80">
        <v>1</v>
      </c>
      <c r="O12" s="226">
        <f t="shared" si="0"/>
        <v>3.333333333333333</v>
      </c>
      <c r="P12" s="227">
        <f t="shared" si="1"/>
        <v>66</v>
      </c>
      <c r="Q12" s="169">
        <f t="shared" si="2"/>
        <v>3.333333333333333</v>
      </c>
      <c r="R12" s="43">
        <v>10</v>
      </c>
      <c r="S12" s="43" t="s">
        <v>75</v>
      </c>
    </row>
    <row r="13" spans="1:19" x14ac:dyDescent="0.2">
      <c r="A13" s="74" t="s">
        <v>38</v>
      </c>
      <c r="B13" s="75">
        <v>3</v>
      </c>
      <c r="C13" s="76">
        <v>0</v>
      </c>
      <c r="D13" s="77">
        <v>3</v>
      </c>
      <c r="E13" s="78">
        <v>15</v>
      </c>
      <c r="F13" s="79">
        <v>1</v>
      </c>
      <c r="G13" s="69">
        <v>1</v>
      </c>
      <c r="H13" s="70">
        <v>0.8</v>
      </c>
      <c r="I13" s="71">
        <v>1</v>
      </c>
      <c r="J13" s="75"/>
      <c r="K13" s="78"/>
      <c r="L13" s="76"/>
      <c r="M13" s="80">
        <v>1.25</v>
      </c>
      <c r="N13" s="80">
        <v>1</v>
      </c>
      <c r="O13" s="226">
        <f t="shared" si="0"/>
        <v>3</v>
      </c>
      <c r="P13" s="227">
        <f t="shared" si="1"/>
        <v>36</v>
      </c>
      <c r="Q13" s="169">
        <v>0</v>
      </c>
    </row>
    <row r="14" spans="1:19" x14ac:dyDescent="0.2">
      <c r="A14" s="74" t="s">
        <v>39</v>
      </c>
      <c r="B14" s="75">
        <v>1</v>
      </c>
      <c r="C14" s="76">
        <v>0</v>
      </c>
      <c r="D14" s="77">
        <v>1</v>
      </c>
      <c r="E14" s="78">
        <v>25</v>
      </c>
      <c r="F14" s="79">
        <v>1</v>
      </c>
      <c r="G14" s="69">
        <v>1</v>
      </c>
      <c r="H14" s="70">
        <v>1</v>
      </c>
      <c r="I14" s="71">
        <v>1</v>
      </c>
      <c r="J14" s="75"/>
      <c r="K14" s="78"/>
      <c r="L14" s="76"/>
      <c r="M14" s="80">
        <v>1</v>
      </c>
      <c r="N14" s="80">
        <v>1</v>
      </c>
      <c r="O14" s="226">
        <f t="shared" si="0"/>
        <v>1</v>
      </c>
      <c r="P14" s="227">
        <f t="shared" si="1"/>
        <v>25</v>
      </c>
      <c r="Q14" s="169">
        <v>0</v>
      </c>
      <c r="S14" s="147" t="s">
        <v>147</v>
      </c>
    </row>
    <row r="15" spans="1:19" x14ac:dyDescent="0.2">
      <c r="A15" s="74" t="s">
        <v>40</v>
      </c>
      <c r="B15" s="75">
        <v>3</v>
      </c>
      <c r="C15" s="76">
        <v>0</v>
      </c>
      <c r="D15" s="77">
        <v>3</v>
      </c>
      <c r="E15" s="78">
        <v>15</v>
      </c>
      <c r="F15" s="79">
        <v>1</v>
      </c>
      <c r="G15" s="69">
        <v>1.2</v>
      </c>
      <c r="H15" s="70">
        <v>1</v>
      </c>
      <c r="I15" s="71">
        <v>1</v>
      </c>
      <c r="J15" s="75"/>
      <c r="K15" s="78"/>
      <c r="L15" s="76"/>
      <c r="M15" s="80">
        <v>1</v>
      </c>
      <c r="N15" s="80">
        <v>1</v>
      </c>
      <c r="O15" s="226">
        <f t="shared" si="0"/>
        <v>3.5999999999999996</v>
      </c>
      <c r="P15" s="227">
        <f t="shared" si="1"/>
        <v>45</v>
      </c>
      <c r="Q15" s="169">
        <f t="shared" si="2"/>
        <v>3.5999999999999996</v>
      </c>
      <c r="S15" s="141" t="s">
        <v>149</v>
      </c>
    </row>
    <row r="16" spans="1:19" x14ac:dyDescent="0.2">
      <c r="A16" s="74" t="s">
        <v>41</v>
      </c>
      <c r="B16" s="75">
        <v>3</v>
      </c>
      <c r="C16" s="76">
        <v>0</v>
      </c>
      <c r="D16" s="77">
        <v>3</v>
      </c>
      <c r="E16" s="78">
        <v>7</v>
      </c>
      <c r="F16" s="79">
        <v>1</v>
      </c>
      <c r="G16" s="69">
        <v>1.2</v>
      </c>
      <c r="H16" s="70">
        <v>1</v>
      </c>
      <c r="I16" s="71">
        <v>0.7</v>
      </c>
      <c r="J16" s="75"/>
      <c r="K16" s="78"/>
      <c r="L16" s="76"/>
      <c r="M16" s="80">
        <v>1</v>
      </c>
      <c r="N16" s="80">
        <v>1</v>
      </c>
      <c r="O16" s="226">
        <f t="shared" si="0"/>
        <v>2.52</v>
      </c>
      <c r="P16" s="227">
        <f t="shared" si="1"/>
        <v>21</v>
      </c>
      <c r="Q16" s="169">
        <f t="shared" si="2"/>
        <v>2.52</v>
      </c>
      <c r="S16" s="141" t="s">
        <v>148</v>
      </c>
    </row>
    <row r="17" spans="1:19" x14ac:dyDescent="0.2">
      <c r="A17" s="74" t="s">
        <v>42</v>
      </c>
      <c r="B17" s="75">
        <v>0</v>
      </c>
      <c r="C17" s="76">
        <v>0</v>
      </c>
      <c r="D17" s="77">
        <v>3</v>
      </c>
      <c r="E17" s="78">
        <v>8</v>
      </c>
      <c r="F17" s="79">
        <v>1</v>
      </c>
      <c r="G17" s="69">
        <v>1.2</v>
      </c>
      <c r="H17" s="70">
        <v>1</v>
      </c>
      <c r="I17" s="71">
        <v>1</v>
      </c>
      <c r="J17" s="75">
        <v>0</v>
      </c>
      <c r="K17" s="78">
        <v>0</v>
      </c>
      <c r="L17" s="76">
        <v>16</v>
      </c>
      <c r="M17" s="80">
        <v>1</v>
      </c>
      <c r="N17" s="80">
        <v>1</v>
      </c>
      <c r="O17" s="226">
        <f t="shared" si="0"/>
        <v>3.4909090909090907</v>
      </c>
      <c r="P17" s="227">
        <f t="shared" si="1"/>
        <v>24</v>
      </c>
      <c r="Q17" s="169">
        <f t="shared" si="2"/>
        <v>3.4909090909090907</v>
      </c>
    </row>
    <row r="18" spans="1:19" x14ac:dyDescent="0.2">
      <c r="A18" s="74" t="s">
        <v>29</v>
      </c>
      <c r="B18" s="75">
        <v>0</v>
      </c>
      <c r="C18" s="76">
        <v>2</v>
      </c>
      <c r="D18" s="77">
        <v>1</v>
      </c>
      <c r="E18" s="78">
        <v>19</v>
      </c>
      <c r="F18" s="79">
        <v>0.5</v>
      </c>
      <c r="G18" s="69">
        <v>1</v>
      </c>
      <c r="H18" s="70">
        <v>1</v>
      </c>
      <c r="I18" s="71">
        <v>1</v>
      </c>
      <c r="J18" s="75"/>
      <c r="K18" s="78"/>
      <c r="L18" s="76"/>
      <c r="M18" s="80">
        <v>1</v>
      </c>
      <c r="N18" s="80">
        <v>1</v>
      </c>
      <c r="O18" s="226">
        <f t="shared" si="0"/>
        <v>1.3333333333333333</v>
      </c>
      <c r="P18" s="227">
        <f t="shared" si="1"/>
        <v>19</v>
      </c>
      <c r="Q18" s="169">
        <f t="shared" si="2"/>
        <v>1.3333333333333333</v>
      </c>
      <c r="S18" s="147" t="s">
        <v>150</v>
      </c>
    </row>
    <row r="19" spans="1:19" x14ac:dyDescent="0.2">
      <c r="A19" s="74" t="s">
        <v>30</v>
      </c>
      <c r="B19" s="75">
        <v>3</v>
      </c>
      <c r="C19" s="76">
        <v>0</v>
      </c>
      <c r="D19" s="77">
        <v>3</v>
      </c>
      <c r="E19" s="78"/>
      <c r="F19" s="79"/>
      <c r="G19" s="69">
        <v>1</v>
      </c>
      <c r="H19" s="70">
        <v>1</v>
      </c>
      <c r="I19" s="71">
        <v>1</v>
      </c>
      <c r="J19" s="75"/>
      <c r="K19" s="78"/>
      <c r="L19" s="76"/>
      <c r="M19" s="80">
        <v>1</v>
      </c>
      <c r="N19" s="80">
        <v>1</v>
      </c>
      <c r="O19" s="226">
        <f t="shared" si="0"/>
        <v>3</v>
      </c>
      <c r="P19" s="227">
        <f t="shared" si="1"/>
        <v>0</v>
      </c>
      <c r="Q19" s="169">
        <f t="shared" si="2"/>
        <v>3</v>
      </c>
      <c r="S19" s="147" t="s">
        <v>151</v>
      </c>
    </row>
    <row r="20" spans="1:19" x14ac:dyDescent="0.2">
      <c r="A20" s="74" t="s">
        <v>33</v>
      </c>
      <c r="B20" s="75"/>
      <c r="C20" s="76"/>
      <c r="D20" s="77">
        <v>1</v>
      </c>
      <c r="E20" s="78">
        <v>2</v>
      </c>
      <c r="F20" s="79">
        <v>0.5</v>
      </c>
      <c r="G20" s="69">
        <v>1</v>
      </c>
      <c r="H20" s="70">
        <v>1</v>
      </c>
      <c r="I20" s="71">
        <v>1</v>
      </c>
      <c r="J20" s="75">
        <v>2</v>
      </c>
      <c r="K20" s="78">
        <v>0</v>
      </c>
      <c r="L20" s="76">
        <v>1</v>
      </c>
      <c r="M20" s="80">
        <v>1</v>
      </c>
      <c r="N20" s="80">
        <v>1</v>
      </c>
      <c r="O20" s="226">
        <f t="shared" si="0"/>
        <v>0.13636363636363635</v>
      </c>
      <c r="P20" s="227">
        <f t="shared" si="1"/>
        <v>2</v>
      </c>
      <c r="Q20" s="169">
        <f t="shared" si="2"/>
        <v>0.13636363636363635</v>
      </c>
      <c r="S20" s="147" t="s">
        <v>152</v>
      </c>
    </row>
    <row r="21" spans="1:19" x14ac:dyDescent="0.2">
      <c r="A21" s="43" t="s">
        <v>34</v>
      </c>
      <c r="B21" s="75"/>
      <c r="C21" s="76"/>
      <c r="D21" s="77">
        <v>2</v>
      </c>
      <c r="E21" s="78">
        <v>4</v>
      </c>
      <c r="F21" s="79">
        <v>0.5</v>
      </c>
      <c r="G21" s="69">
        <v>1</v>
      </c>
      <c r="H21" s="70">
        <v>1</v>
      </c>
      <c r="I21" s="71">
        <v>1</v>
      </c>
      <c r="J21" s="75">
        <v>2</v>
      </c>
      <c r="K21" s="78">
        <v>0</v>
      </c>
      <c r="L21" s="76">
        <v>2</v>
      </c>
      <c r="M21" s="80">
        <v>1</v>
      </c>
      <c r="N21" s="80">
        <v>1</v>
      </c>
      <c r="O21" s="226">
        <f t="shared" si="0"/>
        <v>0.36363636363636365</v>
      </c>
      <c r="P21" s="227">
        <f t="shared" si="1"/>
        <v>8</v>
      </c>
      <c r="Q21" s="169">
        <f t="shared" si="2"/>
        <v>0.36363636363636365</v>
      </c>
    </row>
    <row r="22" spans="1:19" x14ac:dyDescent="0.2">
      <c r="A22" s="74" t="s">
        <v>35</v>
      </c>
      <c r="B22" s="75"/>
      <c r="C22" s="76"/>
      <c r="D22" s="77">
        <v>3</v>
      </c>
      <c r="E22" s="78">
        <v>6</v>
      </c>
      <c r="F22" s="79">
        <v>0.5</v>
      </c>
      <c r="G22" s="69">
        <v>1</v>
      </c>
      <c r="H22" s="70">
        <v>1</v>
      </c>
      <c r="I22" s="71">
        <v>1</v>
      </c>
      <c r="J22" s="75">
        <v>2</v>
      </c>
      <c r="K22" s="78">
        <v>0</v>
      </c>
      <c r="L22" s="76">
        <v>3</v>
      </c>
      <c r="M22" s="80">
        <v>1</v>
      </c>
      <c r="N22" s="80">
        <v>1</v>
      </c>
      <c r="O22" s="226">
        <f t="shared" si="0"/>
        <v>0.68181818181818177</v>
      </c>
      <c r="P22" s="227">
        <f t="shared" si="1"/>
        <v>18</v>
      </c>
      <c r="Q22" s="169">
        <f t="shared" si="2"/>
        <v>0.68181818181818177</v>
      </c>
    </row>
    <row r="23" spans="1:19" x14ac:dyDescent="0.2">
      <c r="A23" s="74" t="s">
        <v>36</v>
      </c>
      <c r="B23" s="75"/>
      <c r="C23" s="76"/>
      <c r="D23" s="77">
        <v>6</v>
      </c>
      <c r="E23" s="78">
        <v>4</v>
      </c>
      <c r="F23" s="79">
        <v>0.5</v>
      </c>
      <c r="G23" s="69">
        <v>1</v>
      </c>
      <c r="H23" s="70">
        <v>1</v>
      </c>
      <c r="I23" s="71">
        <v>1</v>
      </c>
      <c r="J23" s="75">
        <v>4.5</v>
      </c>
      <c r="K23" s="78">
        <v>20</v>
      </c>
      <c r="L23" s="76">
        <v>6</v>
      </c>
      <c r="M23" s="80">
        <v>1</v>
      </c>
      <c r="N23" s="80">
        <v>1</v>
      </c>
      <c r="O23" s="226">
        <f t="shared" si="0"/>
        <v>1.4090909090909092</v>
      </c>
      <c r="P23" s="227">
        <f t="shared" si="1"/>
        <v>24</v>
      </c>
      <c r="Q23" s="169">
        <f t="shared" si="2"/>
        <v>1.4090909090909092</v>
      </c>
    </row>
    <row r="24" spans="1:19" x14ac:dyDescent="0.2">
      <c r="A24" s="74"/>
      <c r="B24" s="75"/>
      <c r="C24" s="76"/>
      <c r="D24" s="77"/>
      <c r="E24" s="78"/>
      <c r="F24" s="79"/>
      <c r="G24" s="69">
        <v>1</v>
      </c>
      <c r="H24" s="70">
        <v>1</v>
      </c>
      <c r="I24" s="71">
        <v>1</v>
      </c>
      <c r="J24" s="75"/>
      <c r="K24" s="78"/>
      <c r="L24" s="76"/>
      <c r="M24" s="80">
        <v>1</v>
      </c>
      <c r="N24" s="80">
        <v>1</v>
      </c>
      <c r="O24" s="226">
        <f t="shared" si="0"/>
        <v>0</v>
      </c>
      <c r="P24" s="227">
        <f t="shared" si="1"/>
        <v>0</v>
      </c>
      <c r="Q24" s="169">
        <f t="shared" si="2"/>
        <v>0</v>
      </c>
    </row>
    <row r="25" spans="1:19" x14ac:dyDescent="0.2">
      <c r="A25" s="74"/>
      <c r="B25" s="75"/>
      <c r="C25" s="76"/>
      <c r="D25" s="77"/>
      <c r="E25" s="78"/>
      <c r="F25" s="79"/>
      <c r="G25" s="69">
        <v>1</v>
      </c>
      <c r="H25" s="70">
        <v>1</v>
      </c>
      <c r="I25" s="71">
        <v>1</v>
      </c>
      <c r="J25" s="75"/>
      <c r="K25" s="78"/>
      <c r="L25" s="76"/>
      <c r="M25" s="80">
        <v>1</v>
      </c>
      <c r="N25" s="80">
        <v>1</v>
      </c>
      <c r="O25" s="226">
        <f t="shared" si="0"/>
        <v>0</v>
      </c>
      <c r="P25" s="227">
        <f t="shared" si="1"/>
        <v>0</v>
      </c>
      <c r="Q25" s="169">
        <f t="shared" si="2"/>
        <v>0</v>
      </c>
    </row>
    <row r="26" spans="1:19" ht="13.5" thickBot="1" x14ac:dyDescent="0.25">
      <c r="A26" s="81"/>
      <c r="B26" s="82"/>
      <c r="C26" s="83"/>
      <c r="D26" s="84"/>
      <c r="E26" s="85"/>
      <c r="F26" s="86"/>
      <c r="G26" s="69">
        <v>1</v>
      </c>
      <c r="H26" s="70">
        <v>1</v>
      </c>
      <c r="I26" s="71">
        <v>1</v>
      </c>
      <c r="J26" s="82"/>
      <c r="K26" s="87"/>
      <c r="L26" s="83"/>
      <c r="M26" s="88">
        <v>1</v>
      </c>
      <c r="N26" s="88">
        <v>1</v>
      </c>
      <c r="O26" s="226">
        <f t="shared" si="0"/>
        <v>0</v>
      </c>
      <c r="P26" s="227">
        <f t="shared" si="1"/>
        <v>0</v>
      </c>
      <c r="Q26" s="169">
        <f t="shared" si="2"/>
        <v>0</v>
      </c>
    </row>
    <row r="27" spans="1:19" ht="16.5" thickBot="1" x14ac:dyDescent="0.3">
      <c r="A27" s="89" t="s">
        <v>16</v>
      </c>
      <c r="B27" s="35">
        <f>SUM(B10:B26)</f>
        <v>18</v>
      </c>
      <c r="C27" s="35">
        <f>SUM(C10:C26)</f>
        <v>6</v>
      </c>
      <c r="D27" s="36">
        <f>SUM(D10:D26)</f>
        <v>36</v>
      </c>
      <c r="E27" s="35">
        <f>SUM(E10:E26)</f>
        <v>197</v>
      </c>
      <c r="F27" s="37">
        <f>SUM(F10:F26)</f>
        <v>10.5</v>
      </c>
      <c r="G27" s="38"/>
      <c r="H27" s="35"/>
      <c r="I27" s="35"/>
      <c r="J27" s="35">
        <f>SUM(J10:J26)</f>
        <v>10.5</v>
      </c>
      <c r="K27" s="35">
        <f>SUM(K10:K26)</f>
        <v>20</v>
      </c>
      <c r="L27" s="35">
        <f>SUM(L10:L26)</f>
        <v>28</v>
      </c>
      <c r="M27" s="35"/>
      <c r="N27" s="35"/>
      <c r="O27" s="34">
        <f>SUM(O10:O26)</f>
        <v>28.201818181818183</v>
      </c>
      <c r="P27" s="159">
        <f>SUM(P10:P26)</f>
        <v>458</v>
      </c>
      <c r="Q27" s="159">
        <f>SUM(Q10:Q26)</f>
        <v>24.201818181818183</v>
      </c>
    </row>
    <row r="28" spans="1:19" x14ac:dyDescent="0.2">
      <c r="A28" s="90"/>
      <c r="B28" s="90"/>
      <c r="C28" s="90"/>
      <c r="D28" s="91"/>
      <c r="E28" s="92"/>
      <c r="F28" s="93"/>
      <c r="G28" s="94"/>
      <c r="H28" s="92"/>
      <c r="I28" s="92"/>
      <c r="J28" s="92"/>
      <c r="K28" s="92"/>
      <c r="L28" s="92"/>
      <c r="M28" s="92"/>
      <c r="N28" s="92"/>
      <c r="O28" s="95"/>
      <c r="P28" s="160"/>
      <c r="Q28" s="160"/>
    </row>
    <row r="29" spans="1:19" ht="15.75" customHeight="1" thickBot="1" x14ac:dyDescent="0.25">
      <c r="A29" s="96" t="s">
        <v>17</v>
      </c>
      <c r="B29" s="97"/>
      <c r="C29" s="97"/>
      <c r="D29" s="98"/>
      <c r="E29" s="99"/>
      <c r="F29" s="100"/>
      <c r="G29" s="101"/>
      <c r="H29" s="99"/>
      <c r="I29" s="99"/>
      <c r="J29" s="99"/>
      <c r="K29" s="99"/>
      <c r="L29" s="99"/>
      <c r="M29" s="99"/>
      <c r="N29" s="99"/>
      <c r="O29" s="102"/>
      <c r="P29" s="161"/>
      <c r="Q29" s="161"/>
    </row>
    <row r="30" spans="1:19" x14ac:dyDescent="0.2">
      <c r="A30" s="224" t="s">
        <v>102</v>
      </c>
      <c r="B30" s="92"/>
      <c r="C30" s="92"/>
      <c r="D30" s="40"/>
      <c r="E30" s="92"/>
      <c r="F30" s="93"/>
      <c r="G30" s="94"/>
      <c r="H30" s="92"/>
      <c r="I30" s="92"/>
      <c r="J30" s="92"/>
      <c r="K30" s="92"/>
      <c r="L30" s="92"/>
      <c r="M30" s="92"/>
      <c r="N30" s="92"/>
      <c r="O30" s="103">
        <v>3</v>
      </c>
      <c r="P30" s="160"/>
      <c r="Q30" s="223">
        <v>3</v>
      </c>
    </row>
    <row r="31" spans="1:19" x14ac:dyDescent="0.2">
      <c r="A31" s="225" t="s">
        <v>101</v>
      </c>
      <c r="B31" s="92"/>
      <c r="C31" s="92"/>
      <c r="D31" s="40"/>
      <c r="E31" s="92"/>
      <c r="F31" s="93"/>
      <c r="G31" s="94"/>
      <c r="H31" s="92"/>
      <c r="I31" s="92"/>
      <c r="J31" s="92"/>
      <c r="K31" s="92"/>
      <c r="L31" s="92"/>
      <c r="M31" s="92"/>
      <c r="N31" s="92"/>
      <c r="O31" s="103">
        <v>3</v>
      </c>
      <c r="P31" s="160"/>
      <c r="Q31" s="223">
        <v>0</v>
      </c>
    </row>
    <row r="32" spans="1:19" x14ac:dyDescent="0.2">
      <c r="A32" s="67" t="s">
        <v>44</v>
      </c>
      <c r="B32" s="92"/>
      <c r="C32" s="92"/>
      <c r="D32" s="40"/>
      <c r="E32" s="92"/>
      <c r="F32" s="93"/>
      <c r="G32" s="94"/>
      <c r="H32" s="92"/>
      <c r="I32" s="92"/>
      <c r="J32" s="92"/>
      <c r="K32" s="92"/>
      <c r="L32" s="92"/>
      <c r="M32" s="92"/>
      <c r="N32" s="92"/>
      <c r="O32" s="103">
        <v>1.5</v>
      </c>
      <c r="P32" s="160"/>
      <c r="Q32" s="169">
        <f t="shared" ref="Q32:Q35" si="3">O32</f>
        <v>1.5</v>
      </c>
    </row>
    <row r="33" spans="1:17" x14ac:dyDescent="0.2">
      <c r="A33" s="78" t="s">
        <v>45</v>
      </c>
      <c r="B33" s="104"/>
      <c r="C33" s="104"/>
      <c r="D33" s="105"/>
      <c r="E33" s="104"/>
      <c r="F33" s="106"/>
      <c r="G33" s="107"/>
      <c r="H33" s="104"/>
      <c r="I33" s="104"/>
      <c r="J33" s="104"/>
      <c r="K33" s="104"/>
      <c r="L33" s="104"/>
      <c r="M33" s="104"/>
      <c r="N33" s="104"/>
      <c r="O33" s="108">
        <v>1</v>
      </c>
      <c r="P33" s="162"/>
      <c r="Q33" s="169">
        <f t="shared" si="3"/>
        <v>1</v>
      </c>
    </row>
    <row r="34" spans="1:17" x14ac:dyDescent="0.2">
      <c r="A34" s="74" t="s">
        <v>31</v>
      </c>
      <c r="B34" s="153"/>
      <c r="C34" s="153"/>
      <c r="D34" s="154"/>
      <c r="E34" s="153"/>
      <c r="F34" s="155"/>
      <c r="G34" s="156"/>
      <c r="H34" s="153"/>
      <c r="I34" s="153"/>
      <c r="J34" s="153"/>
      <c r="K34" s="153"/>
      <c r="L34" s="153"/>
      <c r="M34" s="153"/>
      <c r="N34" s="153"/>
      <c r="O34" s="157">
        <v>1</v>
      </c>
      <c r="P34" s="166"/>
      <c r="Q34" s="169">
        <f t="shared" si="3"/>
        <v>1</v>
      </c>
    </row>
    <row r="35" spans="1:17" x14ac:dyDescent="0.2">
      <c r="A35" s="74" t="s">
        <v>32</v>
      </c>
      <c r="B35" s="153"/>
      <c r="C35" s="153"/>
      <c r="D35" s="154"/>
      <c r="E35" s="153"/>
      <c r="F35" s="155"/>
      <c r="G35" s="156"/>
      <c r="H35" s="153"/>
      <c r="I35" s="153"/>
      <c r="J35" s="153"/>
      <c r="K35" s="153"/>
      <c r="L35" s="153"/>
      <c r="M35" s="153"/>
      <c r="N35" s="153"/>
      <c r="O35" s="157">
        <v>6</v>
      </c>
      <c r="P35" s="166"/>
      <c r="Q35" s="169">
        <f t="shared" si="3"/>
        <v>6</v>
      </c>
    </row>
    <row r="36" spans="1:17" ht="13.5" thickBot="1" x14ac:dyDescent="0.25">
      <c r="A36" s="67" t="s">
        <v>43</v>
      </c>
      <c r="B36" s="99"/>
      <c r="C36" s="99"/>
      <c r="D36" s="109"/>
      <c r="E36" s="99"/>
      <c r="F36" s="100"/>
      <c r="G36" s="101"/>
      <c r="H36" s="99"/>
      <c r="I36" s="99"/>
      <c r="J36" s="99"/>
      <c r="K36" s="99"/>
      <c r="L36" s="99"/>
      <c r="M36" s="99"/>
      <c r="N36" s="99"/>
      <c r="O36" s="110">
        <v>3</v>
      </c>
      <c r="P36" s="161"/>
      <c r="Q36" s="169">
        <v>3</v>
      </c>
    </row>
    <row r="37" spans="1:17" ht="13.5" thickBot="1" x14ac:dyDescent="0.25">
      <c r="A37" s="111" t="s">
        <v>18</v>
      </c>
      <c r="C37" s="49"/>
      <c r="D37" s="112"/>
      <c r="E37" s="49"/>
      <c r="F37" s="113"/>
      <c r="G37" s="114"/>
      <c r="H37" s="49"/>
      <c r="I37" s="49"/>
      <c r="J37" s="49"/>
      <c r="K37" s="115"/>
      <c r="L37" s="115"/>
      <c r="M37" s="116"/>
      <c r="N37" s="117" t="s">
        <v>19</v>
      </c>
      <c r="O37" s="39">
        <f>SUM(O30:O36)</f>
        <v>18.5</v>
      </c>
      <c r="P37" s="163"/>
      <c r="Q37" s="39">
        <f>SUM(Q30:Q36)</f>
        <v>15.5</v>
      </c>
    </row>
    <row r="38" spans="1:17" ht="30" customHeight="1" thickBot="1" x14ac:dyDescent="0.25">
      <c r="A38" s="49"/>
      <c r="B38" s="49"/>
      <c r="C38" s="49"/>
      <c r="D38" s="49"/>
      <c r="E38" s="49"/>
      <c r="F38" s="113"/>
      <c r="G38" s="114"/>
      <c r="H38" s="49"/>
      <c r="I38" s="49"/>
      <c r="J38" s="49"/>
      <c r="K38" s="49"/>
      <c r="L38" s="49"/>
      <c r="M38" s="118"/>
      <c r="N38" s="118" t="s">
        <v>20</v>
      </c>
      <c r="O38" s="42">
        <f>O27+O37</f>
        <v>46.701818181818183</v>
      </c>
      <c r="P38" s="167">
        <f>P27+P37</f>
        <v>458</v>
      </c>
      <c r="Q38" s="42">
        <f>Q27+Q37</f>
        <v>39.701818181818183</v>
      </c>
    </row>
    <row r="39" spans="1:17" ht="15.75" thickBot="1" x14ac:dyDescent="0.3">
      <c r="A39" s="119" t="s">
        <v>21</v>
      </c>
      <c r="B39" s="120"/>
      <c r="C39" s="120"/>
      <c r="D39" s="120"/>
      <c r="E39" s="120"/>
      <c r="F39" s="121"/>
      <c r="G39" s="122"/>
      <c r="H39" s="49"/>
      <c r="I39" s="123" t="s">
        <v>22</v>
      </c>
      <c r="J39" s="120"/>
      <c r="K39" s="120"/>
      <c r="L39" s="49"/>
      <c r="M39" s="49"/>
      <c r="N39" s="49"/>
      <c r="O39" s="124"/>
      <c r="P39" s="125"/>
    </row>
    <row r="40" spans="1:17" x14ac:dyDescent="0.2">
      <c r="C40" s="49"/>
      <c r="L40" s="49"/>
      <c r="M40" s="49"/>
      <c r="N40" s="49"/>
      <c r="O40" s="124"/>
      <c r="P40" s="125"/>
    </row>
    <row r="41" spans="1:17" ht="13.5" thickBot="1" x14ac:dyDescent="0.25">
      <c r="B41" s="126" t="s">
        <v>25</v>
      </c>
      <c r="C41" s="120"/>
      <c r="D41" s="120"/>
      <c r="E41" s="120"/>
      <c r="F41" s="121"/>
      <c r="G41" s="122"/>
      <c r="I41" s="62" t="s">
        <v>22</v>
      </c>
      <c r="J41" s="120"/>
      <c r="K41" s="120"/>
    </row>
    <row r="43" spans="1:17" x14ac:dyDescent="0.2">
      <c r="A43" s="111" t="s">
        <v>24</v>
      </c>
      <c r="C43" s="49"/>
    </row>
    <row r="44" spans="1:17" x14ac:dyDescent="0.2">
      <c r="A44" s="111" t="s">
        <v>26</v>
      </c>
      <c r="C44" s="49"/>
    </row>
    <row r="45" spans="1:17" x14ac:dyDescent="0.2">
      <c r="A45" s="128" t="s">
        <v>77</v>
      </c>
      <c r="C45" s="49"/>
    </row>
    <row r="46" spans="1:17" x14ac:dyDescent="0.2">
      <c r="A46" s="152" t="s">
        <v>76</v>
      </c>
      <c r="B46" s="149"/>
      <c r="C46" s="149"/>
      <c r="D46" s="149"/>
      <c r="E46" s="149"/>
      <c r="F46" s="150"/>
      <c r="G46" s="151"/>
      <c r="H46" s="149"/>
      <c r="I46" s="149"/>
      <c r="J46" s="149"/>
      <c r="K46" s="149"/>
      <c r="L46" s="149"/>
      <c r="M46" s="149"/>
    </row>
    <row r="47" spans="1:17" x14ac:dyDescent="0.2">
      <c r="C47" s="49"/>
    </row>
    <row r="48" spans="1:17" x14ac:dyDescent="0.2">
      <c r="C48" s="49"/>
    </row>
    <row r="49" spans="3:3" x14ac:dyDescent="0.2">
      <c r="C49" s="49"/>
    </row>
    <row r="50" spans="3:3" x14ac:dyDescent="0.2">
      <c r="C50" s="49"/>
    </row>
    <row r="51" spans="3:3" x14ac:dyDescent="0.2">
      <c r="C51" s="49"/>
    </row>
    <row r="52" spans="3:3" x14ac:dyDescent="0.2">
      <c r="C52" s="49"/>
    </row>
    <row r="53" spans="3:3" x14ac:dyDescent="0.2">
      <c r="C53" s="49"/>
    </row>
    <row r="54" spans="3:3" x14ac:dyDescent="0.2">
      <c r="C54" s="49"/>
    </row>
    <row r="55" spans="3:3" x14ac:dyDescent="0.2">
      <c r="C55" s="49"/>
    </row>
    <row r="56" spans="3:3" x14ac:dyDescent="0.2">
      <c r="C56" s="49"/>
    </row>
    <row r="57" spans="3:3" x14ac:dyDescent="0.2">
      <c r="C57" s="49"/>
    </row>
    <row r="58" spans="3:3" x14ac:dyDescent="0.2">
      <c r="C58" s="49"/>
    </row>
    <row r="59" spans="3:3" x14ac:dyDescent="0.2">
      <c r="C59" s="49"/>
    </row>
    <row r="60" spans="3:3" x14ac:dyDescent="0.2">
      <c r="C60" s="49"/>
    </row>
    <row r="61" spans="3:3" x14ac:dyDescent="0.2">
      <c r="C61" s="49"/>
    </row>
    <row r="62" spans="3:3" x14ac:dyDescent="0.2">
      <c r="C62" s="49"/>
    </row>
    <row r="63" spans="3:3" x14ac:dyDescent="0.2">
      <c r="C63" s="49"/>
    </row>
    <row r="64" spans="3:3" x14ac:dyDescent="0.2">
      <c r="C64" s="49"/>
    </row>
    <row r="65" spans="3:3" x14ac:dyDescent="0.2">
      <c r="C65" s="49"/>
    </row>
    <row r="66" spans="3:3" x14ac:dyDescent="0.2">
      <c r="C66" s="49"/>
    </row>
    <row r="67" spans="3:3" x14ac:dyDescent="0.2">
      <c r="C67" s="49"/>
    </row>
    <row r="68" spans="3:3" x14ac:dyDescent="0.2">
      <c r="C68" s="49"/>
    </row>
    <row r="69" spans="3:3" x14ac:dyDescent="0.2">
      <c r="C69" s="49"/>
    </row>
    <row r="70" spans="3:3" x14ac:dyDescent="0.2">
      <c r="C70" s="49"/>
    </row>
    <row r="71" spans="3:3" x14ac:dyDescent="0.2">
      <c r="C71" s="49"/>
    </row>
    <row r="72" spans="3:3" x14ac:dyDescent="0.2">
      <c r="C72" s="49"/>
    </row>
    <row r="73" spans="3:3" x14ac:dyDescent="0.2">
      <c r="C73" s="49"/>
    </row>
    <row r="74" spans="3:3" x14ac:dyDescent="0.2">
      <c r="C74" s="49"/>
    </row>
    <row r="75" spans="3:3" x14ac:dyDescent="0.2">
      <c r="C75" s="49"/>
    </row>
    <row r="76" spans="3:3" x14ac:dyDescent="0.2">
      <c r="C76" s="49"/>
    </row>
    <row r="77" spans="3:3" x14ac:dyDescent="0.2">
      <c r="C77" s="49"/>
    </row>
    <row r="78" spans="3:3" x14ac:dyDescent="0.2">
      <c r="C78" s="49"/>
    </row>
    <row r="79" spans="3:3" x14ac:dyDescent="0.2">
      <c r="C79" s="49"/>
    </row>
    <row r="80" spans="3:3" x14ac:dyDescent="0.2">
      <c r="C80" s="49"/>
    </row>
    <row r="81" spans="3:3" x14ac:dyDescent="0.2">
      <c r="C81" s="49"/>
    </row>
    <row r="82" spans="3:3" x14ac:dyDescent="0.2">
      <c r="C82" s="49"/>
    </row>
    <row r="83" spans="3:3" x14ac:dyDescent="0.2">
      <c r="C83" s="49"/>
    </row>
    <row r="84" spans="3:3" x14ac:dyDescent="0.2">
      <c r="C84" s="49"/>
    </row>
  </sheetData>
  <sheetProtection algorithmName="SHA-512" hashValue="P5uFvQ9KV5cFxj3ShoqIYaeh4iE8LDv2LcqBBHwejUxWcuiVayWYzHu8McE7ArNsyUcFiuC7zK5oM5pf2AjKXw==" saltValue="M97Vqfe7rJs8qZUdNZKXow==" spinCount="100000" sheet="1" objects="1" scenarios="1"/>
  <mergeCells count="5">
    <mergeCell ref="C2:J2"/>
    <mergeCell ref="C3:J3"/>
    <mergeCell ref="C4:J4"/>
    <mergeCell ref="C5:J5"/>
    <mergeCell ref="C6:J6"/>
  </mergeCells>
  <phoneticPr fontId="17" type="noConversion"/>
  <pageMargins left="0.4" right="0.4" top="0.78" bottom="0.68" header="0.5" footer="0.5"/>
  <pageSetup orientation="portrait" horizontalDpi="4294967292" r:id="rId1"/>
  <headerFooter alignWithMargins="0">
    <oddHeader>&amp;L&amp;G</oddHeader>
  </headerFooter>
  <legacyDrawing r:id="rId2"/>
  <legacyDrawingHF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4"/>
  <sheetViews>
    <sheetView zoomScale="115" workbookViewId="0">
      <selection activeCell="O10" sqref="O10:O28"/>
    </sheetView>
  </sheetViews>
  <sheetFormatPr defaultRowHeight="12.75" x14ac:dyDescent="0.2"/>
  <cols>
    <col min="1" max="1" width="20.42578125" style="43" customWidth="1"/>
    <col min="2" max="2" width="5.140625" style="43" customWidth="1"/>
    <col min="3" max="3" width="3.7109375" style="127" customWidth="1"/>
    <col min="4" max="4" width="3.7109375" style="43" customWidth="1"/>
    <col min="5" max="5" width="4.5703125" style="43" customWidth="1"/>
    <col min="6" max="6" width="3.5703125" style="50" customWidth="1"/>
    <col min="7" max="7" width="4.85546875" style="51" customWidth="1"/>
    <col min="8" max="8" width="6.140625" style="43" customWidth="1"/>
    <col min="9" max="9" width="6.42578125" style="43" customWidth="1"/>
    <col min="10" max="10" width="4" style="43" customWidth="1"/>
    <col min="11" max="12" width="4.42578125" style="43" customWidth="1"/>
    <col min="13" max="14" width="4.7109375" style="43" customWidth="1"/>
    <col min="15" max="15" width="8.5703125" style="46" customWidth="1"/>
    <col min="16" max="16" width="8.5703125" style="43" customWidth="1"/>
    <col min="17" max="17" width="6.85546875" style="43" customWidth="1"/>
    <col min="18" max="18" width="1.7109375" style="43" customWidth="1"/>
    <col min="19" max="16384" width="9.140625" style="43"/>
  </cols>
  <sheetData>
    <row r="1" spans="1:17" ht="16.5" thickBot="1" x14ac:dyDescent="0.3">
      <c r="B1" s="44" t="s">
        <v>0</v>
      </c>
      <c r="C1" s="43"/>
      <c r="F1" s="43"/>
      <c r="G1" s="43"/>
      <c r="H1" s="45"/>
    </row>
    <row r="2" spans="1:17" ht="13.5" thickBot="1" x14ac:dyDescent="0.25">
      <c r="B2" s="47" t="s">
        <v>85</v>
      </c>
      <c r="C2" s="231" t="s">
        <v>111</v>
      </c>
      <c r="D2" s="229"/>
      <c r="E2" s="229"/>
      <c r="F2" s="229"/>
      <c r="G2" s="229"/>
      <c r="H2" s="229"/>
      <c r="I2" s="229"/>
      <c r="J2" s="230"/>
    </row>
    <row r="3" spans="1:17" ht="13.5" thickBot="1" x14ac:dyDescent="0.25">
      <c r="B3" s="47" t="s">
        <v>55</v>
      </c>
      <c r="C3" s="228" t="s">
        <v>84</v>
      </c>
      <c r="D3" s="229"/>
      <c r="E3" s="229"/>
      <c r="F3" s="229"/>
      <c r="G3" s="229"/>
      <c r="H3" s="229"/>
      <c r="I3" s="229"/>
      <c r="J3" s="230"/>
    </row>
    <row r="4" spans="1:17" ht="13.5" thickBot="1" x14ac:dyDescent="0.25">
      <c r="B4" s="47" t="s">
        <v>86</v>
      </c>
      <c r="C4" s="228" t="s">
        <v>87</v>
      </c>
      <c r="D4" s="229"/>
      <c r="E4" s="229"/>
      <c r="F4" s="229"/>
      <c r="G4" s="229"/>
      <c r="H4" s="229"/>
      <c r="I4" s="229"/>
      <c r="J4" s="230"/>
    </row>
    <row r="5" spans="1:17" ht="13.5" thickBot="1" x14ac:dyDescent="0.25">
      <c r="B5" s="47" t="s">
        <v>56</v>
      </c>
      <c r="C5" s="228" t="s">
        <v>88</v>
      </c>
      <c r="D5" s="229"/>
      <c r="E5" s="229"/>
      <c r="F5" s="229"/>
      <c r="G5" s="229"/>
      <c r="H5" s="229"/>
      <c r="I5" s="229"/>
      <c r="J5" s="230"/>
    </row>
    <row r="6" spans="1:17" ht="13.5" thickBot="1" x14ac:dyDescent="0.25">
      <c r="B6" s="47" t="s">
        <v>83</v>
      </c>
      <c r="C6" s="231" t="s">
        <v>51</v>
      </c>
      <c r="D6" s="229"/>
      <c r="E6" s="229"/>
      <c r="F6" s="229"/>
      <c r="G6" s="229"/>
      <c r="H6" s="229"/>
      <c r="I6" s="229"/>
      <c r="J6" s="230"/>
    </row>
    <row r="7" spans="1:17" ht="13.5" thickBot="1" x14ac:dyDescent="0.25">
      <c r="C7" s="49"/>
    </row>
    <row r="8" spans="1:17" ht="14.25" customHeight="1" thickBot="1" x14ac:dyDescent="0.25">
      <c r="B8" s="52" t="s">
        <v>1</v>
      </c>
      <c r="C8" s="48"/>
      <c r="J8" s="53" t="s">
        <v>2</v>
      </c>
      <c r="K8" s="54"/>
      <c r="L8" s="48"/>
    </row>
    <row r="9" spans="1:17" s="62" customFormat="1" ht="57.75" customHeight="1" thickBot="1" x14ac:dyDescent="0.25">
      <c r="A9" s="55" t="s">
        <v>3</v>
      </c>
      <c r="B9" s="56" t="s">
        <v>4</v>
      </c>
      <c r="C9" s="56" t="s">
        <v>5</v>
      </c>
      <c r="D9" s="57" t="s">
        <v>6</v>
      </c>
      <c r="E9" s="58" t="s">
        <v>7</v>
      </c>
      <c r="F9" s="59" t="s">
        <v>23</v>
      </c>
      <c r="G9" s="60" t="s">
        <v>8</v>
      </c>
      <c r="H9" s="58" t="s">
        <v>27</v>
      </c>
      <c r="I9" s="58" t="s">
        <v>28</v>
      </c>
      <c r="J9" s="56" t="s">
        <v>9</v>
      </c>
      <c r="K9" s="56" t="s">
        <v>10</v>
      </c>
      <c r="L9" s="56" t="s">
        <v>11</v>
      </c>
      <c r="M9" s="58" t="s">
        <v>12</v>
      </c>
      <c r="N9" s="58" t="s">
        <v>13</v>
      </c>
      <c r="O9" s="61" t="s">
        <v>14</v>
      </c>
      <c r="P9" s="158" t="s">
        <v>15</v>
      </c>
      <c r="Q9" s="165" t="s">
        <v>89</v>
      </c>
    </row>
    <row r="10" spans="1:17" x14ac:dyDescent="0.2">
      <c r="A10" s="1"/>
      <c r="B10" s="2"/>
      <c r="C10" s="3"/>
      <c r="D10" s="4"/>
      <c r="E10" s="5"/>
      <c r="F10" s="6"/>
      <c r="G10" s="7">
        <v>1</v>
      </c>
      <c r="H10" s="8">
        <v>1</v>
      </c>
      <c r="I10" s="9">
        <v>1</v>
      </c>
      <c r="J10" s="2"/>
      <c r="K10" s="10"/>
      <c r="L10" s="3"/>
      <c r="M10" s="11">
        <v>1</v>
      </c>
      <c r="N10" s="11">
        <v>1</v>
      </c>
      <c r="O10" s="226">
        <f>ROUND(((G10*H10*I10*M10*N10*(B10+2/3*C10) + G10*H10*I10*M10*N10*(J10*E10+K10+L10*E10)/44)),2)</f>
        <v>0</v>
      </c>
      <c r="P10" s="227">
        <f t="shared" ref="P10:P28" si="0">E10*D10*H10</f>
        <v>0</v>
      </c>
      <c r="Q10" s="221">
        <f t="shared" ref="Q10:Q28" si="1">O10</f>
        <v>0</v>
      </c>
    </row>
    <row r="11" spans="1:17" x14ac:dyDescent="0.2">
      <c r="A11" s="12"/>
      <c r="B11" s="13"/>
      <c r="C11" s="14"/>
      <c r="D11" s="15"/>
      <c r="E11" s="16"/>
      <c r="F11" s="17"/>
      <c r="G11" s="7">
        <v>1</v>
      </c>
      <c r="H11" s="8">
        <v>1</v>
      </c>
      <c r="I11" s="9">
        <v>1</v>
      </c>
      <c r="J11" s="13"/>
      <c r="K11" s="16"/>
      <c r="L11" s="14"/>
      <c r="M11" s="18">
        <v>1</v>
      </c>
      <c r="N11" s="18">
        <v>1</v>
      </c>
      <c r="O11" s="226">
        <f t="shared" ref="O11:O28" si="2">ROUND(((G11*H11*I11*M11*N11*(B11+2/3*C11) + G11*H11*I11*M11*N11*(J11*E11+K11+L11*E11)/44)),2)</f>
        <v>0</v>
      </c>
      <c r="P11" s="227">
        <f t="shared" si="0"/>
        <v>0</v>
      </c>
      <c r="Q11" s="221">
        <f t="shared" si="1"/>
        <v>0</v>
      </c>
    </row>
    <row r="12" spans="1:17" x14ac:dyDescent="0.2">
      <c r="A12" s="12"/>
      <c r="B12" s="13"/>
      <c r="C12" s="14"/>
      <c r="D12" s="15"/>
      <c r="E12" s="16"/>
      <c r="F12" s="17"/>
      <c r="G12" s="7">
        <v>1</v>
      </c>
      <c r="H12" s="8">
        <v>1</v>
      </c>
      <c r="I12" s="9">
        <v>1</v>
      </c>
      <c r="J12" s="13"/>
      <c r="K12" s="16"/>
      <c r="L12" s="14"/>
      <c r="M12" s="18">
        <v>1</v>
      </c>
      <c r="N12" s="18">
        <v>1</v>
      </c>
      <c r="O12" s="226">
        <f t="shared" si="2"/>
        <v>0</v>
      </c>
      <c r="P12" s="227">
        <f t="shared" si="0"/>
        <v>0</v>
      </c>
      <c r="Q12" s="221">
        <f t="shared" si="1"/>
        <v>0</v>
      </c>
    </row>
    <row r="13" spans="1:17" x14ac:dyDescent="0.2">
      <c r="A13" s="12"/>
      <c r="B13" s="13"/>
      <c r="C13" s="14"/>
      <c r="D13" s="15"/>
      <c r="E13" s="16"/>
      <c r="F13" s="17"/>
      <c r="G13" s="7">
        <v>1</v>
      </c>
      <c r="H13" s="8">
        <v>1</v>
      </c>
      <c r="I13" s="9">
        <v>1</v>
      </c>
      <c r="J13" s="13"/>
      <c r="K13" s="16"/>
      <c r="L13" s="14"/>
      <c r="M13" s="18">
        <v>1</v>
      </c>
      <c r="N13" s="18">
        <v>1</v>
      </c>
      <c r="O13" s="226">
        <f t="shared" si="2"/>
        <v>0</v>
      </c>
      <c r="P13" s="227">
        <f t="shared" si="0"/>
        <v>0</v>
      </c>
      <c r="Q13" s="221">
        <f t="shared" si="1"/>
        <v>0</v>
      </c>
    </row>
    <row r="14" spans="1:17" x14ac:dyDescent="0.2">
      <c r="A14" s="12"/>
      <c r="B14" s="13"/>
      <c r="C14" s="14"/>
      <c r="D14" s="15"/>
      <c r="E14" s="16"/>
      <c r="F14" s="17"/>
      <c r="G14" s="7">
        <v>1</v>
      </c>
      <c r="H14" s="8">
        <v>1</v>
      </c>
      <c r="I14" s="9">
        <v>1</v>
      </c>
      <c r="J14" s="13"/>
      <c r="K14" s="16"/>
      <c r="L14" s="14"/>
      <c r="M14" s="18">
        <v>1</v>
      </c>
      <c r="N14" s="18">
        <v>1</v>
      </c>
      <c r="O14" s="226">
        <f t="shared" si="2"/>
        <v>0</v>
      </c>
      <c r="P14" s="227">
        <f t="shared" si="0"/>
        <v>0</v>
      </c>
      <c r="Q14" s="221">
        <f t="shared" si="1"/>
        <v>0</v>
      </c>
    </row>
    <row r="15" spans="1:17" x14ac:dyDescent="0.2">
      <c r="A15" s="12"/>
      <c r="B15" s="13"/>
      <c r="C15" s="14"/>
      <c r="D15" s="15"/>
      <c r="E15" s="16"/>
      <c r="F15" s="17"/>
      <c r="G15" s="7">
        <v>1</v>
      </c>
      <c r="H15" s="8">
        <v>1</v>
      </c>
      <c r="I15" s="9">
        <v>1</v>
      </c>
      <c r="J15" s="13"/>
      <c r="K15" s="16"/>
      <c r="L15" s="14"/>
      <c r="M15" s="18">
        <v>1</v>
      </c>
      <c r="N15" s="18">
        <v>1</v>
      </c>
      <c r="O15" s="226">
        <f t="shared" si="2"/>
        <v>0</v>
      </c>
      <c r="P15" s="227">
        <f t="shared" si="0"/>
        <v>0</v>
      </c>
      <c r="Q15" s="221">
        <f t="shared" si="1"/>
        <v>0</v>
      </c>
    </row>
    <row r="16" spans="1:17" x14ac:dyDescent="0.2">
      <c r="A16" s="12"/>
      <c r="B16" s="13"/>
      <c r="C16" s="14"/>
      <c r="D16" s="15"/>
      <c r="E16" s="16"/>
      <c r="F16" s="17"/>
      <c r="G16" s="7">
        <v>1</v>
      </c>
      <c r="H16" s="8">
        <v>1</v>
      </c>
      <c r="I16" s="9">
        <v>1</v>
      </c>
      <c r="J16" s="13"/>
      <c r="K16" s="16"/>
      <c r="L16" s="14"/>
      <c r="M16" s="18">
        <v>1</v>
      </c>
      <c r="N16" s="18">
        <v>1</v>
      </c>
      <c r="O16" s="226">
        <f t="shared" si="2"/>
        <v>0</v>
      </c>
      <c r="P16" s="227">
        <f t="shared" si="0"/>
        <v>0</v>
      </c>
      <c r="Q16" s="221">
        <f t="shared" si="1"/>
        <v>0</v>
      </c>
    </row>
    <row r="17" spans="1:17" x14ac:dyDescent="0.2">
      <c r="A17" s="12"/>
      <c r="B17" s="13"/>
      <c r="C17" s="14"/>
      <c r="D17" s="15"/>
      <c r="E17" s="16"/>
      <c r="F17" s="17"/>
      <c r="G17" s="7">
        <v>1</v>
      </c>
      <c r="H17" s="8">
        <v>1</v>
      </c>
      <c r="I17" s="9">
        <v>1</v>
      </c>
      <c r="J17" s="13"/>
      <c r="K17" s="16"/>
      <c r="L17" s="14"/>
      <c r="M17" s="18">
        <v>1</v>
      </c>
      <c r="N17" s="18">
        <v>1</v>
      </c>
      <c r="O17" s="226">
        <f t="shared" si="2"/>
        <v>0</v>
      </c>
      <c r="P17" s="227">
        <f t="shared" si="0"/>
        <v>0</v>
      </c>
      <c r="Q17" s="221">
        <f t="shared" si="1"/>
        <v>0</v>
      </c>
    </row>
    <row r="18" spans="1:17" x14ac:dyDescent="0.2">
      <c r="A18" s="12"/>
      <c r="B18" s="13"/>
      <c r="C18" s="14"/>
      <c r="D18" s="15"/>
      <c r="E18" s="16"/>
      <c r="F18" s="17"/>
      <c r="G18" s="7">
        <v>1</v>
      </c>
      <c r="H18" s="8">
        <v>1</v>
      </c>
      <c r="I18" s="9">
        <v>1</v>
      </c>
      <c r="J18" s="13"/>
      <c r="K18" s="16"/>
      <c r="L18" s="14"/>
      <c r="M18" s="18">
        <v>1</v>
      </c>
      <c r="N18" s="18">
        <v>1</v>
      </c>
      <c r="O18" s="226">
        <f t="shared" si="2"/>
        <v>0</v>
      </c>
      <c r="P18" s="227">
        <f t="shared" si="0"/>
        <v>0</v>
      </c>
      <c r="Q18" s="221">
        <f t="shared" si="1"/>
        <v>0</v>
      </c>
    </row>
    <row r="19" spans="1:17" x14ac:dyDescent="0.2">
      <c r="A19" s="12"/>
      <c r="B19" s="13"/>
      <c r="C19" s="14"/>
      <c r="D19" s="15"/>
      <c r="E19" s="16"/>
      <c r="F19" s="17"/>
      <c r="G19" s="7">
        <v>1</v>
      </c>
      <c r="H19" s="8">
        <v>1</v>
      </c>
      <c r="I19" s="9">
        <v>1</v>
      </c>
      <c r="J19" s="13"/>
      <c r="K19" s="16"/>
      <c r="L19" s="14"/>
      <c r="M19" s="18">
        <v>1</v>
      </c>
      <c r="N19" s="18">
        <v>1</v>
      </c>
      <c r="O19" s="226">
        <f t="shared" si="2"/>
        <v>0</v>
      </c>
      <c r="P19" s="227">
        <f t="shared" si="0"/>
        <v>0</v>
      </c>
      <c r="Q19" s="221">
        <f t="shared" si="1"/>
        <v>0</v>
      </c>
    </row>
    <row r="20" spans="1:17" x14ac:dyDescent="0.2">
      <c r="A20" s="12"/>
      <c r="B20" s="13"/>
      <c r="C20" s="14"/>
      <c r="D20" s="15"/>
      <c r="E20" s="16"/>
      <c r="F20" s="17"/>
      <c r="G20" s="7">
        <v>1</v>
      </c>
      <c r="H20" s="8">
        <v>1</v>
      </c>
      <c r="I20" s="9">
        <v>1</v>
      </c>
      <c r="J20" s="13"/>
      <c r="K20" s="16"/>
      <c r="L20" s="14"/>
      <c r="M20" s="18">
        <v>1</v>
      </c>
      <c r="N20" s="18">
        <v>1</v>
      </c>
      <c r="O20" s="226">
        <f t="shared" si="2"/>
        <v>0</v>
      </c>
      <c r="P20" s="227">
        <f t="shared" si="0"/>
        <v>0</v>
      </c>
      <c r="Q20" s="221">
        <f t="shared" si="1"/>
        <v>0</v>
      </c>
    </row>
    <row r="21" spans="1:17" x14ac:dyDescent="0.2">
      <c r="A21" s="12"/>
      <c r="B21" s="13"/>
      <c r="C21" s="14"/>
      <c r="D21" s="15"/>
      <c r="E21" s="16"/>
      <c r="F21" s="17"/>
      <c r="G21" s="7">
        <v>1</v>
      </c>
      <c r="H21" s="8">
        <v>1</v>
      </c>
      <c r="I21" s="9">
        <v>1</v>
      </c>
      <c r="J21" s="13"/>
      <c r="K21" s="16"/>
      <c r="L21" s="14"/>
      <c r="M21" s="18">
        <v>1</v>
      </c>
      <c r="N21" s="18">
        <v>1</v>
      </c>
      <c r="O21" s="226">
        <f t="shared" si="2"/>
        <v>0</v>
      </c>
      <c r="P21" s="227">
        <f t="shared" si="0"/>
        <v>0</v>
      </c>
      <c r="Q21" s="221">
        <f t="shared" si="1"/>
        <v>0</v>
      </c>
    </row>
    <row r="22" spans="1:17" x14ac:dyDescent="0.2">
      <c r="A22" s="12"/>
      <c r="B22" s="13"/>
      <c r="C22" s="14"/>
      <c r="D22" s="15"/>
      <c r="E22" s="16"/>
      <c r="F22" s="17"/>
      <c r="G22" s="7">
        <v>1</v>
      </c>
      <c r="H22" s="8">
        <v>1</v>
      </c>
      <c r="I22" s="9">
        <v>1</v>
      </c>
      <c r="J22" s="13"/>
      <c r="K22" s="16"/>
      <c r="L22" s="14"/>
      <c r="M22" s="18">
        <v>1</v>
      </c>
      <c r="N22" s="18">
        <v>1</v>
      </c>
      <c r="O22" s="226">
        <f t="shared" si="2"/>
        <v>0</v>
      </c>
      <c r="P22" s="227">
        <f t="shared" si="0"/>
        <v>0</v>
      </c>
      <c r="Q22" s="221">
        <f t="shared" si="1"/>
        <v>0</v>
      </c>
    </row>
    <row r="23" spans="1:17" x14ac:dyDescent="0.2">
      <c r="A23" s="12"/>
      <c r="B23" s="13"/>
      <c r="C23" s="14"/>
      <c r="D23" s="15"/>
      <c r="E23" s="16"/>
      <c r="F23" s="17"/>
      <c r="G23" s="7">
        <v>1</v>
      </c>
      <c r="H23" s="8">
        <v>1</v>
      </c>
      <c r="I23" s="9">
        <v>1</v>
      </c>
      <c r="J23" s="13"/>
      <c r="K23" s="16"/>
      <c r="L23" s="14"/>
      <c r="M23" s="18">
        <v>1</v>
      </c>
      <c r="N23" s="18">
        <v>1</v>
      </c>
      <c r="O23" s="226">
        <f t="shared" si="2"/>
        <v>0</v>
      </c>
      <c r="P23" s="227">
        <f t="shared" si="0"/>
        <v>0</v>
      </c>
      <c r="Q23" s="221">
        <f t="shared" si="1"/>
        <v>0</v>
      </c>
    </row>
    <row r="24" spans="1:17" x14ac:dyDescent="0.2">
      <c r="A24" s="12"/>
      <c r="B24" s="13"/>
      <c r="C24" s="14"/>
      <c r="D24" s="15"/>
      <c r="E24" s="16"/>
      <c r="F24" s="17"/>
      <c r="G24" s="7">
        <v>1</v>
      </c>
      <c r="H24" s="8">
        <v>1</v>
      </c>
      <c r="I24" s="9">
        <v>1</v>
      </c>
      <c r="J24" s="13"/>
      <c r="K24" s="16"/>
      <c r="L24" s="14"/>
      <c r="M24" s="18">
        <v>1</v>
      </c>
      <c r="N24" s="18">
        <v>1</v>
      </c>
      <c r="O24" s="226">
        <f t="shared" si="2"/>
        <v>0</v>
      </c>
      <c r="P24" s="227">
        <f t="shared" si="0"/>
        <v>0</v>
      </c>
      <c r="Q24" s="221">
        <f t="shared" si="1"/>
        <v>0</v>
      </c>
    </row>
    <row r="25" spans="1:17" x14ac:dyDescent="0.2">
      <c r="A25" s="12"/>
      <c r="B25" s="13"/>
      <c r="C25" s="14"/>
      <c r="D25" s="15"/>
      <c r="E25" s="16"/>
      <c r="F25" s="17"/>
      <c r="G25" s="7">
        <v>1</v>
      </c>
      <c r="H25" s="8">
        <v>1</v>
      </c>
      <c r="I25" s="9">
        <v>1</v>
      </c>
      <c r="J25" s="13"/>
      <c r="K25" s="16"/>
      <c r="L25" s="14"/>
      <c r="M25" s="18">
        <v>1</v>
      </c>
      <c r="N25" s="18">
        <v>1</v>
      </c>
      <c r="O25" s="226">
        <f t="shared" si="2"/>
        <v>0</v>
      </c>
      <c r="P25" s="227">
        <f t="shared" si="0"/>
        <v>0</v>
      </c>
      <c r="Q25" s="221">
        <f t="shared" si="1"/>
        <v>0</v>
      </c>
    </row>
    <row r="26" spans="1:17" x14ac:dyDescent="0.2">
      <c r="A26" s="12"/>
      <c r="B26" s="13"/>
      <c r="C26" s="14"/>
      <c r="D26" s="15"/>
      <c r="E26" s="16"/>
      <c r="F26" s="17"/>
      <c r="G26" s="7">
        <v>1</v>
      </c>
      <c r="H26" s="8">
        <v>1</v>
      </c>
      <c r="I26" s="9">
        <v>1</v>
      </c>
      <c r="J26" s="13"/>
      <c r="K26" s="16"/>
      <c r="L26" s="14"/>
      <c r="M26" s="18">
        <v>1</v>
      </c>
      <c r="N26" s="18">
        <v>1</v>
      </c>
      <c r="O26" s="226">
        <f t="shared" si="2"/>
        <v>0</v>
      </c>
      <c r="P26" s="227">
        <f t="shared" si="0"/>
        <v>0</v>
      </c>
      <c r="Q26" s="221">
        <f t="shared" si="1"/>
        <v>0</v>
      </c>
    </row>
    <row r="27" spans="1:17" x14ac:dyDescent="0.2">
      <c r="A27" s="12"/>
      <c r="B27" s="13"/>
      <c r="C27" s="14"/>
      <c r="D27" s="15"/>
      <c r="E27" s="16"/>
      <c r="F27" s="17"/>
      <c r="G27" s="7">
        <v>1</v>
      </c>
      <c r="H27" s="8">
        <v>1</v>
      </c>
      <c r="I27" s="9">
        <v>1</v>
      </c>
      <c r="J27" s="13"/>
      <c r="K27" s="16"/>
      <c r="L27" s="14"/>
      <c r="M27" s="18">
        <v>1</v>
      </c>
      <c r="N27" s="18">
        <v>1</v>
      </c>
      <c r="O27" s="226">
        <f t="shared" si="2"/>
        <v>0</v>
      </c>
      <c r="P27" s="227">
        <f t="shared" si="0"/>
        <v>0</v>
      </c>
      <c r="Q27" s="221">
        <f t="shared" si="1"/>
        <v>0</v>
      </c>
    </row>
    <row r="28" spans="1:17" ht="13.5" thickBot="1" x14ac:dyDescent="0.25">
      <c r="A28" s="19"/>
      <c r="B28" s="20"/>
      <c r="C28" s="21"/>
      <c r="D28" s="22"/>
      <c r="E28" s="23"/>
      <c r="F28" s="24"/>
      <c r="G28" s="7">
        <v>1</v>
      </c>
      <c r="H28" s="8">
        <v>1</v>
      </c>
      <c r="I28" s="9">
        <v>1</v>
      </c>
      <c r="J28" s="20"/>
      <c r="K28" s="25"/>
      <c r="L28" s="21"/>
      <c r="M28" s="26">
        <v>1</v>
      </c>
      <c r="N28" s="26">
        <v>1</v>
      </c>
      <c r="O28" s="226">
        <f t="shared" si="2"/>
        <v>0</v>
      </c>
      <c r="P28" s="227">
        <f t="shared" si="0"/>
        <v>0</v>
      </c>
      <c r="Q28" s="221">
        <f t="shared" si="1"/>
        <v>0</v>
      </c>
    </row>
    <row r="29" spans="1:17" ht="16.5" thickBot="1" x14ac:dyDescent="0.3">
      <c r="A29" s="89" t="s">
        <v>16</v>
      </c>
      <c r="B29" s="35">
        <f>SUM(B10:B28)</f>
        <v>0</v>
      </c>
      <c r="C29" s="35">
        <f>SUM(C10:C28)</f>
        <v>0</v>
      </c>
      <c r="D29" s="36">
        <f>SUM(D10:D28)</f>
        <v>0</v>
      </c>
      <c r="E29" s="35">
        <f>SUM(E10:E28)</f>
        <v>0</v>
      </c>
      <c r="F29" s="37">
        <f>SUM(F10:F28)</f>
        <v>0</v>
      </c>
      <c r="G29" s="38"/>
      <c r="H29" s="35"/>
      <c r="I29" s="35"/>
      <c r="J29" s="35">
        <f>SUM(J10:J28)</f>
        <v>0</v>
      </c>
      <c r="K29" s="35">
        <f>SUM(K10:K28)</f>
        <v>0</v>
      </c>
      <c r="L29" s="35">
        <f>SUM(L10:L28)</f>
        <v>0</v>
      </c>
      <c r="M29" s="35"/>
      <c r="N29" s="35"/>
      <c r="O29" s="34">
        <f>SUM(O10:O28)</f>
        <v>0</v>
      </c>
      <c r="P29" s="159">
        <f>SUM(P10:P28)</f>
        <v>0</v>
      </c>
      <c r="Q29" s="172">
        <f>SUM(Q10:Q28)</f>
        <v>0</v>
      </c>
    </row>
    <row r="30" spans="1:17" x14ac:dyDescent="0.2">
      <c r="A30" s="90"/>
      <c r="B30" s="90"/>
      <c r="C30" s="90"/>
      <c r="D30" s="91"/>
      <c r="E30" s="92"/>
      <c r="F30" s="93"/>
      <c r="G30" s="94"/>
      <c r="H30" s="92"/>
      <c r="I30" s="92"/>
      <c r="J30" s="92"/>
      <c r="K30" s="92"/>
      <c r="L30" s="92"/>
      <c r="M30" s="92"/>
      <c r="N30" s="92"/>
      <c r="O30" s="95"/>
      <c r="P30" s="160"/>
      <c r="Q30" s="104"/>
    </row>
    <row r="31" spans="1:17" ht="15.75" customHeight="1" thickBot="1" x14ac:dyDescent="0.25">
      <c r="A31" s="96" t="s">
        <v>17</v>
      </c>
      <c r="B31" s="97"/>
      <c r="C31" s="97"/>
      <c r="D31" s="98"/>
      <c r="E31" s="99"/>
      <c r="F31" s="100"/>
      <c r="G31" s="101"/>
      <c r="H31" s="99"/>
      <c r="I31" s="99"/>
      <c r="J31" s="99"/>
      <c r="K31" s="99"/>
      <c r="L31" s="99"/>
      <c r="M31" s="99"/>
      <c r="N31" s="99"/>
      <c r="O31" s="102"/>
      <c r="P31" s="161"/>
      <c r="Q31" s="104"/>
    </row>
    <row r="32" spans="1:17" x14ac:dyDescent="0.2">
      <c r="A32" s="5"/>
      <c r="B32" s="27"/>
      <c r="C32" s="27"/>
      <c r="D32" s="30"/>
      <c r="E32" s="27"/>
      <c r="F32" s="28"/>
      <c r="G32" s="29"/>
      <c r="H32" s="27"/>
      <c r="I32" s="27"/>
      <c r="J32" s="27"/>
      <c r="K32" s="27"/>
      <c r="L32" s="27"/>
      <c r="M32" s="27"/>
      <c r="N32" s="92"/>
      <c r="O32" s="31"/>
      <c r="P32" s="160"/>
      <c r="Q32" s="221">
        <f>O32</f>
        <v>0</v>
      </c>
    </row>
    <row r="33" spans="1:17" x14ac:dyDescent="0.2">
      <c r="A33" s="5"/>
      <c r="B33" s="92"/>
      <c r="C33" s="92"/>
      <c r="D33" s="40"/>
      <c r="E33" s="92"/>
      <c r="F33" s="93"/>
      <c r="G33" s="94"/>
      <c r="H33" s="92"/>
      <c r="I33" s="92"/>
      <c r="J33" s="92"/>
      <c r="K33" s="92"/>
      <c r="L33" s="92"/>
      <c r="M33" s="92"/>
      <c r="N33" s="92"/>
      <c r="O33" s="31"/>
      <c r="P33" s="160"/>
      <c r="Q33" s="221">
        <f>O33</f>
        <v>0</v>
      </c>
    </row>
    <row r="34" spans="1:17" x14ac:dyDescent="0.2">
      <c r="A34" s="5"/>
      <c r="B34" s="92"/>
      <c r="C34" s="92"/>
      <c r="D34" s="40"/>
      <c r="E34" s="92"/>
      <c r="F34" s="93"/>
      <c r="G34" s="94"/>
      <c r="H34" s="92"/>
      <c r="I34" s="92"/>
      <c r="J34" s="92"/>
      <c r="K34" s="92"/>
      <c r="L34" s="92"/>
      <c r="M34" s="92"/>
      <c r="N34" s="92"/>
      <c r="O34" s="31"/>
      <c r="P34" s="160"/>
      <c r="Q34" s="221">
        <f>O34</f>
        <v>0</v>
      </c>
    </row>
    <row r="35" spans="1:17" x14ac:dyDescent="0.2">
      <c r="A35" s="16"/>
      <c r="B35" s="104"/>
      <c r="C35" s="104"/>
      <c r="D35" s="105"/>
      <c r="E35" s="104"/>
      <c r="F35" s="106"/>
      <c r="G35" s="107"/>
      <c r="H35" s="104"/>
      <c r="I35" s="104"/>
      <c r="J35" s="104"/>
      <c r="K35" s="104"/>
      <c r="L35" s="104"/>
      <c r="M35" s="104"/>
      <c r="N35" s="104"/>
      <c r="O35" s="32"/>
      <c r="P35" s="162"/>
      <c r="Q35" s="221">
        <f>O35</f>
        <v>0</v>
      </c>
    </row>
    <row r="36" spans="1:17" ht="13.5" thickBot="1" x14ac:dyDescent="0.25">
      <c r="A36" s="25"/>
      <c r="B36" s="99"/>
      <c r="C36" s="99"/>
      <c r="D36" s="109"/>
      <c r="E36" s="99"/>
      <c r="F36" s="100"/>
      <c r="G36" s="101"/>
      <c r="H36" s="99"/>
      <c r="I36" s="99"/>
      <c r="J36" s="99"/>
      <c r="K36" s="99"/>
      <c r="L36" s="99"/>
      <c r="M36" s="99"/>
      <c r="N36" s="99"/>
      <c r="O36" s="33"/>
      <c r="P36" s="161"/>
      <c r="Q36" s="221">
        <f>O36</f>
        <v>0</v>
      </c>
    </row>
    <row r="37" spans="1:17" ht="13.5" thickBot="1" x14ac:dyDescent="0.25">
      <c r="A37" s="111" t="s">
        <v>18</v>
      </c>
      <c r="C37" s="49"/>
      <c r="D37" s="112"/>
      <c r="E37" s="49"/>
      <c r="F37" s="113"/>
      <c r="G37" s="114"/>
      <c r="H37" s="49"/>
      <c r="I37" s="49"/>
      <c r="J37" s="49"/>
      <c r="K37" s="115"/>
      <c r="L37" s="115"/>
      <c r="M37" s="116"/>
      <c r="N37" s="117" t="s">
        <v>19</v>
      </c>
      <c r="O37" s="39">
        <f>SUM(O32:O36)</f>
        <v>0</v>
      </c>
      <c r="P37" s="163"/>
      <c r="Q37" s="170">
        <f>SUM(Q32:Q36)</f>
        <v>0</v>
      </c>
    </row>
    <row r="38" spans="1:17" ht="30" customHeight="1" thickBot="1" x14ac:dyDescent="0.3">
      <c r="A38" s="49"/>
      <c r="B38" s="49"/>
      <c r="C38" s="49"/>
      <c r="D38" s="49"/>
      <c r="E38" s="49"/>
      <c r="F38" s="113"/>
      <c r="G38" s="114"/>
      <c r="H38" s="49"/>
      <c r="I38" s="49"/>
      <c r="J38" s="49"/>
      <c r="K38" s="49"/>
      <c r="L38" s="49"/>
      <c r="M38" s="118"/>
      <c r="N38" s="118" t="s">
        <v>20</v>
      </c>
      <c r="O38" s="41">
        <f>O29+O37</f>
        <v>0</v>
      </c>
      <c r="P38" s="164">
        <f>P29+P37</f>
        <v>0</v>
      </c>
      <c r="Q38" s="171">
        <f>Q29+Q37</f>
        <v>0</v>
      </c>
    </row>
    <row r="39" spans="1:17" ht="15.75" thickBot="1" x14ac:dyDescent="0.3">
      <c r="A39" s="119" t="s">
        <v>21</v>
      </c>
      <c r="B39" s="120"/>
      <c r="C39" s="120"/>
      <c r="D39" s="120"/>
      <c r="E39" s="120"/>
      <c r="F39" s="121"/>
      <c r="G39" s="122"/>
      <c r="H39" s="49"/>
      <c r="I39" s="123" t="s">
        <v>22</v>
      </c>
      <c r="J39" s="120"/>
      <c r="K39" s="120"/>
      <c r="L39" s="49"/>
      <c r="M39" s="49"/>
      <c r="N39" s="49"/>
      <c r="O39" s="124"/>
      <c r="P39" s="125"/>
    </row>
    <row r="40" spans="1:17" x14ac:dyDescent="0.2">
      <c r="C40" s="49"/>
      <c r="L40" s="49"/>
      <c r="M40" s="49"/>
      <c r="N40" s="49"/>
      <c r="O40" s="124" t="s">
        <v>95</v>
      </c>
      <c r="P40" s="124" t="s">
        <v>96</v>
      </c>
      <c r="Q40" s="124" t="s">
        <v>97</v>
      </c>
    </row>
    <row r="41" spans="1:17" ht="13.5" thickBot="1" x14ac:dyDescent="0.25">
      <c r="B41" s="126" t="s">
        <v>25</v>
      </c>
      <c r="C41" s="120"/>
      <c r="D41" s="120"/>
      <c r="E41" s="120"/>
      <c r="F41" s="121"/>
      <c r="G41" s="122"/>
      <c r="I41" s="62" t="s">
        <v>22</v>
      </c>
      <c r="J41" s="120"/>
      <c r="K41" s="120"/>
      <c r="N41" s="47" t="s">
        <v>98</v>
      </c>
      <c r="O41" s="221"/>
      <c r="P41" s="222"/>
      <c r="Q41" s="222"/>
    </row>
    <row r="42" spans="1:17" x14ac:dyDescent="0.2">
      <c r="C42" s="49"/>
      <c r="D42" s="49"/>
      <c r="N42" s="219" t="s">
        <v>99</v>
      </c>
      <c r="O42" s="220">
        <f>O38+O41</f>
        <v>0</v>
      </c>
      <c r="P42" s="220">
        <f>P38+P41</f>
        <v>0</v>
      </c>
      <c r="Q42" s="220">
        <f>Q38+Q41</f>
        <v>0</v>
      </c>
    </row>
    <row r="43" spans="1:17" x14ac:dyDescent="0.2">
      <c r="A43" s="111" t="s">
        <v>24</v>
      </c>
      <c r="B43" s="146"/>
      <c r="C43" s="49"/>
    </row>
    <row r="44" spans="1:17" x14ac:dyDescent="0.2">
      <c r="A44" s="111" t="s">
        <v>26</v>
      </c>
      <c r="C44" s="49"/>
    </row>
    <row r="45" spans="1:17" x14ac:dyDescent="0.2">
      <c r="A45" s="128" t="s">
        <v>100</v>
      </c>
      <c r="C45" s="49"/>
    </row>
    <row r="46" spans="1:17" x14ac:dyDescent="0.2">
      <c r="A46" s="152" t="s">
        <v>76</v>
      </c>
      <c r="B46" s="148"/>
      <c r="C46" s="149"/>
      <c r="D46" s="149"/>
      <c r="E46" s="149"/>
      <c r="F46" s="150"/>
      <c r="G46" s="151"/>
      <c r="H46" s="149"/>
      <c r="I46" s="149"/>
      <c r="J46" s="149"/>
      <c r="K46" s="149"/>
      <c r="L46" s="149"/>
      <c r="M46" s="149"/>
    </row>
    <row r="47" spans="1:17" x14ac:dyDescent="0.2">
      <c r="C47" s="49"/>
    </row>
    <row r="48" spans="1:17" x14ac:dyDescent="0.2">
      <c r="C48" s="49"/>
    </row>
    <row r="49" spans="3:3" x14ac:dyDescent="0.2">
      <c r="C49" s="49"/>
    </row>
    <row r="50" spans="3:3" x14ac:dyDescent="0.2">
      <c r="C50" s="49"/>
    </row>
    <row r="51" spans="3:3" x14ac:dyDescent="0.2">
      <c r="C51" s="49"/>
    </row>
    <row r="52" spans="3:3" x14ac:dyDescent="0.2">
      <c r="C52" s="49"/>
    </row>
    <row r="53" spans="3:3" x14ac:dyDescent="0.2">
      <c r="C53" s="49"/>
    </row>
    <row r="54" spans="3:3" x14ac:dyDescent="0.2">
      <c r="C54" s="49"/>
    </row>
    <row r="55" spans="3:3" x14ac:dyDescent="0.2">
      <c r="C55" s="49"/>
    </row>
    <row r="56" spans="3:3" x14ac:dyDescent="0.2">
      <c r="C56" s="49"/>
    </row>
    <row r="57" spans="3:3" x14ac:dyDescent="0.2">
      <c r="C57" s="49"/>
    </row>
    <row r="58" spans="3:3" x14ac:dyDescent="0.2">
      <c r="C58" s="49"/>
    </row>
    <row r="59" spans="3:3" x14ac:dyDescent="0.2">
      <c r="C59" s="49"/>
    </row>
    <row r="60" spans="3:3" x14ac:dyDescent="0.2">
      <c r="C60" s="49"/>
    </row>
    <row r="61" spans="3:3" x14ac:dyDescent="0.2">
      <c r="C61" s="49"/>
    </row>
    <row r="62" spans="3:3" x14ac:dyDescent="0.2">
      <c r="C62" s="49"/>
    </row>
    <row r="63" spans="3:3" x14ac:dyDescent="0.2">
      <c r="C63" s="49"/>
    </row>
    <row r="64" spans="3:3" x14ac:dyDescent="0.2">
      <c r="C64" s="49"/>
    </row>
    <row r="65" spans="3:3" x14ac:dyDescent="0.2">
      <c r="C65" s="49"/>
    </row>
    <row r="66" spans="3:3" x14ac:dyDescent="0.2">
      <c r="C66" s="49"/>
    </row>
    <row r="67" spans="3:3" x14ac:dyDescent="0.2">
      <c r="C67" s="49"/>
    </row>
    <row r="68" spans="3:3" x14ac:dyDescent="0.2">
      <c r="C68" s="49"/>
    </row>
    <row r="69" spans="3:3" x14ac:dyDescent="0.2">
      <c r="C69" s="49"/>
    </row>
    <row r="70" spans="3:3" x14ac:dyDescent="0.2">
      <c r="C70" s="49"/>
    </row>
    <row r="71" spans="3:3" x14ac:dyDescent="0.2">
      <c r="C71" s="49"/>
    </row>
    <row r="72" spans="3:3" x14ac:dyDescent="0.2">
      <c r="C72" s="49"/>
    </row>
    <row r="73" spans="3:3" x14ac:dyDescent="0.2">
      <c r="C73" s="49"/>
    </row>
    <row r="74" spans="3:3" x14ac:dyDescent="0.2">
      <c r="C74" s="49"/>
    </row>
    <row r="75" spans="3:3" x14ac:dyDescent="0.2">
      <c r="C75" s="49"/>
    </row>
    <row r="76" spans="3:3" x14ac:dyDescent="0.2">
      <c r="C76" s="49"/>
    </row>
    <row r="77" spans="3:3" x14ac:dyDescent="0.2">
      <c r="C77" s="49"/>
    </row>
    <row r="78" spans="3:3" x14ac:dyDescent="0.2">
      <c r="C78" s="49"/>
    </row>
    <row r="79" spans="3:3" x14ac:dyDescent="0.2">
      <c r="C79" s="49"/>
    </row>
    <row r="80" spans="3:3" x14ac:dyDescent="0.2">
      <c r="C80" s="49"/>
    </row>
    <row r="81" spans="3:3" x14ac:dyDescent="0.2">
      <c r="C81" s="49"/>
    </row>
    <row r="82" spans="3:3" x14ac:dyDescent="0.2">
      <c r="C82" s="49"/>
    </row>
    <row r="83" spans="3:3" x14ac:dyDescent="0.2">
      <c r="C83" s="49"/>
    </row>
    <row r="84" spans="3:3" x14ac:dyDescent="0.2">
      <c r="C84" s="49"/>
    </row>
  </sheetData>
  <sheetProtection algorithmName="SHA-512" hashValue="mbh1Dtpp0KjPB51mW+L84oOG8I4KT5CogFMdfxjzXTgmefqU6UdkbbmEr/oKh6tofT8HxwvSk2ddxMiJmllAsg==" saltValue="1AKUJsAk+EsrZdNuIZJD+w==" spinCount="100000" sheet="1" objects="1" scenarios="1"/>
  <mergeCells count="5">
    <mergeCell ref="C2:J2"/>
    <mergeCell ref="C3:J3"/>
    <mergeCell ref="C4:J4"/>
    <mergeCell ref="C5:J5"/>
    <mergeCell ref="C6:J6"/>
  </mergeCells>
  <phoneticPr fontId="17" type="noConversion"/>
  <pageMargins left="0.4" right="0.4" top="0.98" bottom="0.68" header="0.46" footer="0.5"/>
  <pageSetup orientation="portrait" horizontalDpi="4294967292" r:id="rId1"/>
  <headerFooter alignWithMargins="0">
    <oddHeader>&amp;L&amp;G</oddHeader>
  </headerFooter>
  <legacyDrawing r:id="rId2"/>
  <legacyDrawingHF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4"/>
  <sheetViews>
    <sheetView zoomScale="115" workbookViewId="0">
      <selection activeCell="O10" sqref="O10:O28"/>
    </sheetView>
  </sheetViews>
  <sheetFormatPr defaultRowHeight="12.75" x14ac:dyDescent="0.2"/>
  <cols>
    <col min="1" max="1" width="20.42578125" style="43" customWidth="1"/>
    <col min="2" max="2" width="5.140625" style="43" customWidth="1"/>
    <col min="3" max="3" width="3.7109375" style="127" customWidth="1"/>
    <col min="4" max="4" width="3.7109375" style="43" customWidth="1"/>
    <col min="5" max="5" width="4.5703125" style="43" customWidth="1"/>
    <col min="6" max="6" width="3.5703125" style="50" customWidth="1"/>
    <col min="7" max="7" width="4.85546875" style="51" customWidth="1"/>
    <col min="8" max="8" width="6.140625" style="43" customWidth="1"/>
    <col min="9" max="9" width="6.42578125" style="43" customWidth="1"/>
    <col min="10" max="10" width="4" style="43" customWidth="1"/>
    <col min="11" max="12" width="4.42578125" style="43" customWidth="1"/>
    <col min="13" max="14" width="4.7109375" style="43" customWidth="1"/>
    <col min="15" max="15" width="8.5703125" style="46" customWidth="1"/>
    <col min="16" max="16" width="8.5703125" style="43" customWidth="1"/>
    <col min="17" max="17" width="6.85546875" style="43" customWidth="1"/>
    <col min="18" max="18" width="1.7109375" style="43" customWidth="1"/>
    <col min="19" max="16384" width="9.140625" style="43"/>
  </cols>
  <sheetData>
    <row r="1" spans="1:17" ht="16.5" thickBot="1" x14ac:dyDescent="0.3">
      <c r="B1" s="44" t="s">
        <v>0</v>
      </c>
      <c r="C1" s="43"/>
      <c r="F1" s="43"/>
      <c r="G1" s="43"/>
      <c r="H1" s="45"/>
    </row>
    <row r="2" spans="1:17" ht="13.5" thickBot="1" x14ac:dyDescent="0.25">
      <c r="B2" s="47" t="s">
        <v>85</v>
      </c>
      <c r="C2" s="231" t="s">
        <v>112</v>
      </c>
      <c r="D2" s="229"/>
      <c r="E2" s="229"/>
      <c r="F2" s="229"/>
      <c r="G2" s="229"/>
      <c r="H2" s="229"/>
      <c r="I2" s="229"/>
      <c r="J2" s="230"/>
    </row>
    <row r="3" spans="1:17" ht="13.5" thickBot="1" x14ac:dyDescent="0.25">
      <c r="B3" s="47" t="s">
        <v>55</v>
      </c>
      <c r="C3" s="228" t="s">
        <v>84</v>
      </c>
      <c r="D3" s="229"/>
      <c r="E3" s="229"/>
      <c r="F3" s="229"/>
      <c r="G3" s="229"/>
      <c r="H3" s="229"/>
      <c r="I3" s="229"/>
      <c r="J3" s="230"/>
    </row>
    <row r="4" spans="1:17" ht="13.5" thickBot="1" x14ac:dyDescent="0.25">
      <c r="B4" s="47" t="s">
        <v>86</v>
      </c>
      <c r="C4" s="228" t="s">
        <v>87</v>
      </c>
      <c r="D4" s="229"/>
      <c r="E4" s="229"/>
      <c r="F4" s="229"/>
      <c r="G4" s="229"/>
      <c r="H4" s="229"/>
      <c r="I4" s="229"/>
      <c r="J4" s="230"/>
    </row>
    <row r="5" spans="1:17" ht="13.5" thickBot="1" x14ac:dyDescent="0.25">
      <c r="B5" s="47" t="s">
        <v>56</v>
      </c>
      <c r="C5" s="228" t="s">
        <v>88</v>
      </c>
      <c r="D5" s="229"/>
      <c r="E5" s="229"/>
      <c r="F5" s="229"/>
      <c r="G5" s="229"/>
      <c r="H5" s="229"/>
      <c r="I5" s="229"/>
      <c r="J5" s="230"/>
    </row>
    <row r="6" spans="1:17" ht="13.5" thickBot="1" x14ac:dyDescent="0.25">
      <c r="B6" s="47" t="s">
        <v>83</v>
      </c>
      <c r="C6" s="231" t="s">
        <v>51</v>
      </c>
      <c r="D6" s="229"/>
      <c r="E6" s="229"/>
      <c r="F6" s="229"/>
      <c r="G6" s="229"/>
      <c r="H6" s="229"/>
      <c r="I6" s="229"/>
      <c r="J6" s="230"/>
    </row>
    <row r="7" spans="1:17" ht="13.5" thickBot="1" x14ac:dyDescent="0.25">
      <c r="C7" s="49"/>
    </row>
    <row r="8" spans="1:17" ht="14.25" customHeight="1" thickBot="1" x14ac:dyDescent="0.25">
      <c r="B8" s="52" t="s">
        <v>1</v>
      </c>
      <c r="C8" s="48"/>
      <c r="J8" s="53" t="s">
        <v>2</v>
      </c>
      <c r="K8" s="54"/>
      <c r="L8" s="48"/>
    </row>
    <row r="9" spans="1:17" s="62" customFormat="1" ht="57.75" customHeight="1" thickBot="1" x14ac:dyDescent="0.25">
      <c r="A9" s="55" t="s">
        <v>3</v>
      </c>
      <c r="B9" s="56" t="s">
        <v>4</v>
      </c>
      <c r="C9" s="56" t="s">
        <v>5</v>
      </c>
      <c r="D9" s="57" t="s">
        <v>6</v>
      </c>
      <c r="E9" s="58" t="s">
        <v>7</v>
      </c>
      <c r="F9" s="59" t="s">
        <v>23</v>
      </c>
      <c r="G9" s="60" t="s">
        <v>8</v>
      </c>
      <c r="H9" s="58" t="s">
        <v>27</v>
      </c>
      <c r="I9" s="58" t="s">
        <v>28</v>
      </c>
      <c r="J9" s="56" t="s">
        <v>9</v>
      </c>
      <c r="K9" s="56" t="s">
        <v>10</v>
      </c>
      <c r="L9" s="56" t="s">
        <v>11</v>
      </c>
      <c r="M9" s="58" t="s">
        <v>12</v>
      </c>
      <c r="N9" s="58" t="s">
        <v>13</v>
      </c>
      <c r="O9" s="61" t="s">
        <v>14</v>
      </c>
      <c r="P9" s="158" t="s">
        <v>15</v>
      </c>
      <c r="Q9" s="165" t="s">
        <v>89</v>
      </c>
    </row>
    <row r="10" spans="1:17" x14ac:dyDescent="0.2">
      <c r="A10" s="1"/>
      <c r="B10" s="2"/>
      <c r="C10" s="3"/>
      <c r="D10" s="4"/>
      <c r="E10" s="5"/>
      <c r="F10" s="6"/>
      <c r="G10" s="7">
        <v>1</v>
      </c>
      <c r="H10" s="8">
        <v>1</v>
      </c>
      <c r="I10" s="9">
        <v>1</v>
      </c>
      <c r="J10" s="2"/>
      <c r="K10" s="10"/>
      <c r="L10" s="3"/>
      <c r="M10" s="11">
        <v>1</v>
      </c>
      <c r="N10" s="11">
        <v>1</v>
      </c>
      <c r="O10" s="226">
        <f>ROUND(((G10*H10*I10*M10*N10*(B10+2/3*C10) + G10*H10*I10*M10*N10*(J10*E10+K10+L10*E10)/44)),2)</f>
        <v>0</v>
      </c>
      <c r="P10" s="227">
        <f t="shared" ref="P10:P28" si="0">E10*D10*H10</f>
        <v>0</v>
      </c>
      <c r="Q10" s="221">
        <f t="shared" ref="Q10:Q28" si="1">O10</f>
        <v>0</v>
      </c>
    </row>
    <row r="11" spans="1:17" x14ac:dyDescent="0.2">
      <c r="A11" s="12"/>
      <c r="B11" s="13"/>
      <c r="C11" s="14"/>
      <c r="D11" s="15"/>
      <c r="E11" s="16"/>
      <c r="F11" s="17"/>
      <c r="G11" s="7">
        <v>1</v>
      </c>
      <c r="H11" s="8">
        <v>1</v>
      </c>
      <c r="I11" s="9">
        <v>1</v>
      </c>
      <c r="J11" s="13"/>
      <c r="K11" s="16"/>
      <c r="L11" s="14"/>
      <c r="M11" s="18">
        <v>1</v>
      </c>
      <c r="N11" s="18">
        <v>1</v>
      </c>
      <c r="O11" s="226">
        <f t="shared" ref="O11:O28" si="2">ROUND(((G11*H11*I11*M11*N11*(B11+2/3*C11) + G11*H11*I11*M11*N11*(J11*E11+K11+L11*E11)/44)),2)</f>
        <v>0</v>
      </c>
      <c r="P11" s="227">
        <f t="shared" si="0"/>
        <v>0</v>
      </c>
      <c r="Q11" s="221">
        <f t="shared" si="1"/>
        <v>0</v>
      </c>
    </row>
    <row r="12" spans="1:17" x14ac:dyDescent="0.2">
      <c r="A12" s="12"/>
      <c r="B12" s="13"/>
      <c r="C12" s="14"/>
      <c r="D12" s="15"/>
      <c r="E12" s="16"/>
      <c r="F12" s="17"/>
      <c r="G12" s="7">
        <v>1</v>
      </c>
      <c r="H12" s="8">
        <v>1</v>
      </c>
      <c r="I12" s="9">
        <v>1</v>
      </c>
      <c r="J12" s="13"/>
      <c r="K12" s="16"/>
      <c r="L12" s="14"/>
      <c r="M12" s="18">
        <v>1</v>
      </c>
      <c r="N12" s="18">
        <v>1</v>
      </c>
      <c r="O12" s="226">
        <f t="shared" si="2"/>
        <v>0</v>
      </c>
      <c r="P12" s="227">
        <f t="shared" si="0"/>
        <v>0</v>
      </c>
      <c r="Q12" s="221">
        <f t="shared" si="1"/>
        <v>0</v>
      </c>
    </row>
    <row r="13" spans="1:17" x14ac:dyDescent="0.2">
      <c r="A13" s="12"/>
      <c r="B13" s="13"/>
      <c r="C13" s="14"/>
      <c r="D13" s="15"/>
      <c r="E13" s="16"/>
      <c r="F13" s="17"/>
      <c r="G13" s="7">
        <v>1</v>
      </c>
      <c r="H13" s="8">
        <v>1</v>
      </c>
      <c r="I13" s="9">
        <v>1</v>
      </c>
      <c r="J13" s="13"/>
      <c r="K13" s="16"/>
      <c r="L13" s="14"/>
      <c r="M13" s="18">
        <v>1</v>
      </c>
      <c r="N13" s="18">
        <v>1</v>
      </c>
      <c r="O13" s="226">
        <f t="shared" si="2"/>
        <v>0</v>
      </c>
      <c r="P13" s="227">
        <f t="shared" si="0"/>
        <v>0</v>
      </c>
      <c r="Q13" s="221">
        <f t="shared" si="1"/>
        <v>0</v>
      </c>
    </row>
    <row r="14" spans="1:17" x14ac:dyDescent="0.2">
      <c r="A14" s="12"/>
      <c r="B14" s="13"/>
      <c r="C14" s="14"/>
      <c r="D14" s="15"/>
      <c r="E14" s="16"/>
      <c r="F14" s="17"/>
      <c r="G14" s="7">
        <v>1</v>
      </c>
      <c r="H14" s="8">
        <v>1</v>
      </c>
      <c r="I14" s="9">
        <v>1</v>
      </c>
      <c r="J14" s="13"/>
      <c r="K14" s="16"/>
      <c r="L14" s="14"/>
      <c r="M14" s="18">
        <v>1</v>
      </c>
      <c r="N14" s="18">
        <v>1</v>
      </c>
      <c r="O14" s="226">
        <f t="shared" si="2"/>
        <v>0</v>
      </c>
      <c r="P14" s="227">
        <f t="shared" si="0"/>
        <v>0</v>
      </c>
      <c r="Q14" s="221">
        <f t="shared" si="1"/>
        <v>0</v>
      </c>
    </row>
    <row r="15" spans="1:17" x14ac:dyDescent="0.2">
      <c r="A15" s="12"/>
      <c r="B15" s="13"/>
      <c r="C15" s="14"/>
      <c r="D15" s="15"/>
      <c r="E15" s="16"/>
      <c r="F15" s="17"/>
      <c r="G15" s="7">
        <v>1</v>
      </c>
      <c r="H15" s="8">
        <v>1</v>
      </c>
      <c r="I15" s="9">
        <v>1</v>
      </c>
      <c r="J15" s="13"/>
      <c r="K15" s="16"/>
      <c r="L15" s="14"/>
      <c r="M15" s="18">
        <v>1</v>
      </c>
      <c r="N15" s="18">
        <v>1</v>
      </c>
      <c r="O15" s="226">
        <f t="shared" si="2"/>
        <v>0</v>
      </c>
      <c r="P15" s="227">
        <f t="shared" si="0"/>
        <v>0</v>
      </c>
      <c r="Q15" s="221">
        <f t="shared" si="1"/>
        <v>0</v>
      </c>
    </row>
    <row r="16" spans="1:17" x14ac:dyDescent="0.2">
      <c r="A16" s="12"/>
      <c r="B16" s="13"/>
      <c r="C16" s="14"/>
      <c r="D16" s="15"/>
      <c r="E16" s="16"/>
      <c r="F16" s="17"/>
      <c r="G16" s="7">
        <v>1</v>
      </c>
      <c r="H16" s="8">
        <v>1</v>
      </c>
      <c r="I16" s="9">
        <v>1</v>
      </c>
      <c r="J16" s="13"/>
      <c r="K16" s="16"/>
      <c r="L16" s="14"/>
      <c r="M16" s="18">
        <v>1</v>
      </c>
      <c r="N16" s="18">
        <v>1</v>
      </c>
      <c r="O16" s="226">
        <f t="shared" si="2"/>
        <v>0</v>
      </c>
      <c r="P16" s="227">
        <f t="shared" si="0"/>
        <v>0</v>
      </c>
      <c r="Q16" s="221">
        <f t="shared" si="1"/>
        <v>0</v>
      </c>
    </row>
    <row r="17" spans="1:17" x14ac:dyDescent="0.2">
      <c r="A17" s="12"/>
      <c r="B17" s="13"/>
      <c r="C17" s="14"/>
      <c r="D17" s="15"/>
      <c r="E17" s="16"/>
      <c r="F17" s="17"/>
      <c r="G17" s="7">
        <v>1</v>
      </c>
      <c r="H17" s="8">
        <v>1</v>
      </c>
      <c r="I17" s="9">
        <v>1</v>
      </c>
      <c r="J17" s="13"/>
      <c r="K17" s="16"/>
      <c r="L17" s="14"/>
      <c r="M17" s="18">
        <v>1</v>
      </c>
      <c r="N17" s="18">
        <v>1</v>
      </c>
      <c r="O17" s="226">
        <f t="shared" si="2"/>
        <v>0</v>
      </c>
      <c r="P17" s="227">
        <f t="shared" si="0"/>
        <v>0</v>
      </c>
      <c r="Q17" s="221">
        <f t="shared" si="1"/>
        <v>0</v>
      </c>
    </row>
    <row r="18" spans="1:17" x14ac:dyDescent="0.2">
      <c r="A18" s="12"/>
      <c r="B18" s="13"/>
      <c r="C18" s="14"/>
      <c r="D18" s="15"/>
      <c r="E18" s="16"/>
      <c r="F18" s="17"/>
      <c r="G18" s="7">
        <v>1</v>
      </c>
      <c r="H18" s="8">
        <v>1</v>
      </c>
      <c r="I18" s="9">
        <v>1</v>
      </c>
      <c r="J18" s="13"/>
      <c r="K18" s="16"/>
      <c r="L18" s="14"/>
      <c r="M18" s="18">
        <v>1</v>
      </c>
      <c r="N18" s="18">
        <v>1</v>
      </c>
      <c r="O18" s="226">
        <f t="shared" si="2"/>
        <v>0</v>
      </c>
      <c r="P18" s="227">
        <f t="shared" si="0"/>
        <v>0</v>
      </c>
      <c r="Q18" s="221">
        <f t="shared" si="1"/>
        <v>0</v>
      </c>
    </row>
    <row r="19" spans="1:17" x14ac:dyDescent="0.2">
      <c r="A19" s="12"/>
      <c r="B19" s="13"/>
      <c r="C19" s="14"/>
      <c r="D19" s="15"/>
      <c r="E19" s="16"/>
      <c r="F19" s="17"/>
      <c r="G19" s="7">
        <v>1</v>
      </c>
      <c r="H19" s="8">
        <v>1</v>
      </c>
      <c r="I19" s="9">
        <v>1</v>
      </c>
      <c r="J19" s="13"/>
      <c r="K19" s="16"/>
      <c r="L19" s="14"/>
      <c r="M19" s="18">
        <v>1</v>
      </c>
      <c r="N19" s="18">
        <v>1</v>
      </c>
      <c r="O19" s="226">
        <f t="shared" si="2"/>
        <v>0</v>
      </c>
      <c r="P19" s="227">
        <f t="shared" si="0"/>
        <v>0</v>
      </c>
      <c r="Q19" s="221">
        <f t="shared" si="1"/>
        <v>0</v>
      </c>
    </row>
    <row r="20" spans="1:17" x14ac:dyDescent="0.2">
      <c r="A20" s="12"/>
      <c r="B20" s="13"/>
      <c r="C20" s="14"/>
      <c r="D20" s="15"/>
      <c r="E20" s="16"/>
      <c r="F20" s="17"/>
      <c r="G20" s="7">
        <v>1</v>
      </c>
      <c r="H20" s="8">
        <v>1</v>
      </c>
      <c r="I20" s="9">
        <v>1</v>
      </c>
      <c r="J20" s="13"/>
      <c r="K20" s="16"/>
      <c r="L20" s="14"/>
      <c r="M20" s="18">
        <v>1</v>
      </c>
      <c r="N20" s="18">
        <v>1</v>
      </c>
      <c r="O20" s="226">
        <f t="shared" si="2"/>
        <v>0</v>
      </c>
      <c r="P20" s="227">
        <f t="shared" si="0"/>
        <v>0</v>
      </c>
      <c r="Q20" s="221">
        <f t="shared" si="1"/>
        <v>0</v>
      </c>
    </row>
    <row r="21" spans="1:17" x14ac:dyDescent="0.2">
      <c r="A21" s="12"/>
      <c r="B21" s="13"/>
      <c r="C21" s="14"/>
      <c r="D21" s="15"/>
      <c r="E21" s="16"/>
      <c r="F21" s="17"/>
      <c r="G21" s="7">
        <v>1</v>
      </c>
      <c r="H21" s="8">
        <v>1</v>
      </c>
      <c r="I21" s="9">
        <v>1</v>
      </c>
      <c r="J21" s="13"/>
      <c r="K21" s="16"/>
      <c r="L21" s="14"/>
      <c r="M21" s="18">
        <v>1</v>
      </c>
      <c r="N21" s="18">
        <v>1</v>
      </c>
      <c r="O21" s="226">
        <f t="shared" si="2"/>
        <v>0</v>
      </c>
      <c r="P21" s="227">
        <f t="shared" si="0"/>
        <v>0</v>
      </c>
      <c r="Q21" s="221">
        <f t="shared" si="1"/>
        <v>0</v>
      </c>
    </row>
    <row r="22" spans="1:17" x14ac:dyDescent="0.2">
      <c r="A22" s="12"/>
      <c r="B22" s="13"/>
      <c r="C22" s="14"/>
      <c r="D22" s="15"/>
      <c r="E22" s="16"/>
      <c r="F22" s="17"/>
      <c r="G22" s="7">
        <v>1</v>
      </c>
      <c r="H22" s="8">
        <v>1</v>
      </c>
      <c r="I22" s="9">
        <v>1</v>
      </c>
      <c r="J22" s="13"/>
      <c r="K22" s="16"/>
      <c r="L22" s="14"/>
      <c r="M22" s="18">
        <v>1</v>
      </c>
      <c r="N22" s="18">
        <v>1</v>
      </c>
      <c r="O22" s="226">
        <f t="shared" si="2"/>
        <v>0</v>
      </c>
      <c r="P22" s="227">
        <f t="shared" si="0"/>
        <v>0</v>
      </c>
      <c r="Q22" s="221">
        <f t="shared" si="1"/>
        <v>0</v>
      </c>
    </row>
    <row r="23" spans="1:17" x14ac:dyDescent="0.2">
      <c r="A23" s="12"/>
      <c r="B23" s="13"/>
      <c r="C23" s="14"/>
      <c r="D23" s="15"/>
      <c r="E23" s="16"/>
      <c r="F23" s="17"/>
      <c r="G23" s="7">
        <v>1</v>
      </c>
      <c r="H23" s="8">
        <v>1</v>
      </c>
      <c r="I23" s="9">
        <v>1</v>
      </c>
      <c r="J23" s="13"/>
      <c r="K23" s="16"/>
      <c r="L23" s="14"/>
      <c r="M23" s="18">
        <v>1</v>
      </c>
      <c r="N23" s="18">
        <v>1</v>
      </c>
      <c r="O23" s="226">
        <f t="shared" si="2"/>
        <v>0</v>
      </c>
      <c r="P23" s="227">
        <f t="shared" si="0"/>
        <v>0</v>
      </c>
      <c r="Q23" s="221">
        <f t="shared" si="1"/>
        <v>0</v>
      </c>
    </row>
    <row r="24" spans="1:17" x14ac:dyDescent="0.2">
      <c r="A24" s="12"/>
      <c r="B24" s="13"/>
      <c r="C24" s="14"/>
      <c r="D24" s="15"/>
      <c r="E24" s="16"/>
      <c r="F24" s="17"/>
      <c r="G24" s="7">
        <v>1</v>
      </c>
      <c r="H24" s="8">
        <v>1</v>
      </c>
      <c r="I24" s="9">
        <v>1</v>
      </c>
      <c r="J24" s="13"/>
      <c r="K24" s="16"/>
      <c r="L24" s="14"/>
      <c r="M24" s="18">
        <v>1</v>
      </c>
      <c r="N24" s="18">
        <v>1</v>
      </c>
      <c r="O24" s="226">
        <f t="shared" si="2"/>
        <v>0</v>
      </c>
      <c r="P24" s="227">
        <f t="shared" si="0"/>
        <v>0</v>
      </c>
      <c r="Q24" s="221">
        <f t="shared" si="1"/>
        <v>0</v>
      </c>
    </row>
    <row r="25" spans="1:17" x14ac:dyDescent="0.2">
      <c r="A25" s="12"/>
      <c r="B25" s="13"/>
      <c r="C25" s="14"/>
      <c r="D25" s="15"/>
      <c r="E25" s="16"/>
      <c r="F25" s="17"/>
      <c r="G25" s="7">
        <v>1</v>
      </c>
      <c r="H25" s="8">
        <v>1</v>
      </c>
      <c r="I25" s="9">
        <v>1</v>
      </c>
      <c r="J25" s="13"/>
      <c r="K25" s="16"/>
      <c r="L25" s="14"/>
      <c r="M25" s="18">
        <v>1</v>
      </c>
      <c r="N25" s="18">
        <v>1</v>
      </c>
      <c r="O25" s="226">
        <f t="shared" si="2"/>
        <v>0</v>
      </c>
      <c r="P25" s="227">
        <f t="shared" si="0"/>
        <v>0</v>
      </c>
      <c r="Q25" s="221">
        <f t="shared" si="1"/>
        <v>0</v>
      </c>
    </row>
    <row r="26" spans="1:17" x14ac:dyDescent="0.2">
      <c r="A26" s="12"/>
      <c r="B26" s="13"/>
      <c r="C26" s="14"/>
      <c r="D26" s="15"/>
      <c r="E26" s="16"/>
      <c r="F26" s="17"/>
      <c r="G26" s="7">
        <v>1</v>
      </c>
      <c r="H26" s="8">
        <v>1</v>
      </c>
      <c r="I26" s="9">
        <v>1</v>
      </c>
      <c r="J26" s="13"/>
      <c r="K26" s="16"/>
      <c r="L26" s="14"/>
      <c r="M26" s="18">
        <v>1</v>
      </c>
      <c r="N26" s="18">
        <v>1</v>
      </c>
      <c r="O26" s="226">
        <f t="shared" si="2"/>
        <v>0</v>
      </c>
      <c r="P26" s="227">
        <f t="shared" si="0"/>
        <v>0</v>
      </c>
      <c r="Q26" s="221">
        <f t="shared" si="1"/>
        <v>0</v>
      </c>
    </row>
    <row r="27" spans="1:17" x14ac:dyDescent="0.2">
      <c r="A27" s="12"/>
      <c r="B27" s="13"/>
      <c r="C27" s="14"/>
      <c r="D27" s="15"/>
      <c r="E27" s="16"/>
      <c r="F27" s="17"/>
      <c r="G27" s="7">
        <v>1</v>
      </c>
      <c r="H27" s="8">
        <v>1</v>
      </c>
      <c r="I27" s="9">
        <v>1</v>
      </c>
      <c r="J27" s="13"/>
      <c r="K27" s="16"/>
      <c r="L27" s="14"/>
      <c r="M27" s="18">
        <v>1</v>
      </c>
      <c r="N27" s="18">
        <v>1</v>
      </c>
      <c r="O27" s="226">
        <f t="shared" si="2"/>
        <v>0</v>
      </c>
      <c r="P27" s="227">
        <f t="shared" si="0"/>
        <v>0</v>
      </c>
      <c r="Q27" s="221">
        <f t="shared" si="1"/>
        <v>0</v>
      </c>
    </row>
    <row r="28" spans="1:17" ht="13.5" thickBot="1" x14ac:dyDescent="0.25">
      <c r="A28" s="19"/>
      <c r="B28" s="20"/>
      <c r="C28" s="21"/>
      <c r="D28" s="22"/>
      <c r="E28" s="23"/>
      <c r="F28" s="24"/>
      <c r="G28" s="7">
        <v>1</v>
      </c>
      <c r="H28" s="8">
        <v>1</v>
      </c>
      <c r="I28" s="9">
        <v>1</v>
      </c>
      <c r="J28" s="20"/>
      <c r="K28" s="25"/>
      <c r="L28" s="21"/>
      <c r="M28" s="26">
        <v>1</v>
      </c>
      <c r="N28" s="26">
        <v>1</v>
      </c>
      <c r="O28" s="226">
        <f t="shared" si="2"/>
        <v>0</v>
      </c>
      <c r="P28" s="227">
        <f t="shared" si="0"/>
        <v>0</v>
      </c>
      <c r="Q28" s="221">
        <f t="shared" si="1"/>
        <v>0</v>
      </c>
    </row>
    <row r="29" spans="1:17" ht="16.5" thickBot="1" x14ac:dyDescent="0.3">
      <c r="A29" s="89" t="s">
        <v>16</v>
      </c>
      <c r="B29" s="35">
        <f>SUM(B10:B28)</f>
        <v>0</v>
      </c>
      <c r="C29" s="35">
        <f>SUM(C10:C28)</f>
        <v>0</v>
      </c>
      <c r="D29" s="36">
        <f>SUM(D10:D28)</f>
        <v>0</v>
      </c>
      <c r="E29" s="35">
        <f>SUM(E10:E28)</f>
        <v>0</v>
      </c>
      <c r="F29" s="37">
        <f>SUM(F10:F28)</f>
        <v>0</v>
      </c>
      <c r="G29" s="38"/>
      <c r="H29" s="35"/>
      <c r="I29" s="35"/>
      <c r="J29" s="35">
        <f>SUM(J10:J28)</f>
        <v>0</v>
      </c>
      <c r="K29" s="35">
        <f>SUM(K10:K28)</f>
        <v>0</v>
      </c>
      <c r="L29" s="35">
        <f>SUM(L10:L28)</f>
        <v>0</v>
      </c>
      <c r="M29" s="35"/>
      <c r="N29" s="35"/>
      <c r="O29" s="34">
        <f>SUM(O10:O28)</f>
        <v>0</v>
      </c>
      <c r="P29" s="159">
        <f>SUM(P10:P28)</f>
        <v>0</v>
      </c>
      <c r="Q29" s="172">
        <f>SUM(Q10:Q28)</f>
        <v>0</v>
      </c>
    </row>
    <row r="30" spans="1:17" x14ac:dyDescent="0.2">
      <c r="A30" s="90"/>
      <c r="B30" s="90"/>
      <c r="C30" s="90"/>
      <c r="D30" s="91"/>
      <c r="E30" s="92"/>
      <c r="F30" s="93"/>
      <c r="G30" s="94"/>
      <c r="H30" s="92"/>
      <c r="I30" s="92"/>
      <c r="J30" s="92"/>
      <c r="K30" s="92"/>
      <c r="L30" s="92"/>
      <c r="M30" s="92"/>
      <c r="N30" s="92"/>
      <c r="O30" s="95"/>
      <c r="P30" s="160"/>
      <c r="Q30" s="104"/>
    </row>
    <row r="31" spans="1:17" ht="15.75" customHeight="1" thickBot="1" x14ac:dyDescent="0.25">
      <c r="A31" s="96" t="s">
        <v>17</v>
      </c>
      <c r="B31" s="97"/>
      <c r="C31" s="97"/>
      <c r="D31" s="98"/>
      <c r="E31" s="99"/>
      <c r="F31" s="100"/>
      <c r="G31" s="101"/>
      <c r="H31" s="99"/>
      <c r="I31" s="99"/>
      <c r="J31" s="99"/>
      <c r="K31" s="99"/>
      <c r="L31" s="99"/>
      <c r="M31" s="99"/>
      <c r="N31" s="99"/>
      <c r="O31" s="102"/>
      <c r="P31" s="161"/>
      <c r="Q31" s="104"/>
    </row>
    <row r="32" spans="1:17" x14ac:dyDescent="0.2">
      <c r="A32" s="5"/>
      <c r="B32" s="27"/>
      <c r="C32" s="27"/>
      <c r="D32" s="30"/>
      <c r="E32" s="27"/>
      <c r="F32" s="28"/>
      <c r="G32" s="29"/>
      <c r="H32" s="27"/>
      <c r="I32" s="27"/>
      <c r="J32" s="27"/>
      <c r="K32" s="27"/>
      <c r="L32" s="27"/>
      <c r="M32" s="27"/>
      <c r="N32" s="92"/>
      <c r="O32" s="31"/>
      <c r="P32" s="160"/>
      <c r="Q32" s="221">
        <f>O32</f>
        <v>0</v>
      </c>
    </row>
    <row r="33" spans="1:17" x14ac:dyDescent="0.2">
      <c r="A33" s="5"/>
      <c r="B33" s="92"/>
      <c r="C33" s="92"/>
      <c r="D33" s="40"/>
      <c r="E33" s="92"/>
      <c r="F33" s="93"/>
      <c r="G33" s="94"/>
      <c r="H33" s="92"/>
      <c r="I33" s="92"/>
      <c r="J33" s="92"/>
      <c r="K33" s="92"/>
      <c r="L33" s="92"/>
      <c r="M33" s="92"/>
      <c r="N33" s="92"/>
      <c r="O33" s="31"/>
      <c r="P33" s="160"/>
      <c r="Q33" s="221">
        <f>O33</f>
        <v>0</v>
      </c>
    </row>
    <row r="34" spans="1:17" x14ac:dyDescent="0.2">
      <c r="A34" s="5"/>
      <c r="B34" s="92"/>
      <c r="C34" s="92"/>
      <c r="D34" s="40"/>
      <c r="E34" s="92"/>
      <c r="F34" s="93"/>
      <c r="G34" s="94"/>
      <c r="H34" s="92"/>
      <c r="I34" s="92"/>
      <c r="J34" s="92"/>
      <c r="K34" s="92"/>
      <c r="L34" s="92"/>
      <c r="M34" s="92"/>
      <c r="N34" s="92"/>
      <c r="O34" s="31"/>
      <c r="P34" s="160"/>
      <c r="Q34" s="221">
        <f>O34</f>
        <v>0</v>
      </c>
    </row>
    <row r="35" spans="1:17" x14ac:dyDescent="0.2">
      <c r="A35" s="16"/>
      <c r="B35" s="104"/>
      <c r="C35" s="104"/>
      <c r="D35" s="105"/>
      <c r="E35" s="104"/>
      <c r="F35" s="106"/>
      <c r="G35" s="107"/>
      <c r="H35" s="104"/>
      <c r="I35" s="104"/>
      <c r="J35" s="104"/>
      <c r="K35" s="104"/>
      <c r="L35" s="104"/>
      <c r="M35" s="104"/>
      <c r="N35" s="104"/>
      <c r="O35" s="32"/>
      <c r="P35" s="162"/>
      <c r="Q35" s="221">
        <f>O35</f>
        <v>0</v>
      </c>
    </row>
    <row r="36" spans="1:17" ht="13.5" thickBot="1" x14ac:dyDescent="0.25">
      <c r="A36" s="25"/>
      <c r="B36" s="99"/>
      <c r="C36" s="99"/>
      <c r="D36" s="109"/>
      <c r="E36" s="99"/>
      <c r="F36" s="100"/>
      <c r="G36" s="101"/>
      <c r="H36" s="99"/>
      <c r="I36" s="99"/>
      <c r="J36" s="99"/>
      <c r="K36" s="99"/>
      <c r="L36" s="99"/>
      <c r="M36" s="99"/>
      <c r="N36" s="99"/>
      <c r="O36" s="33"/>
      <c r="P36" s="161"/>
      <c r="Q36" s="221">
        <f>O36</f>
        <v>0</v>
      </c>
    </row>
    <row r="37" spans="1:17" ht="13.5" thickBot="1" x14ac:dyDescent="0.25">
      <c r="A37" s="111" t="s">
        <v>18</v>
      </c>
      <c r="C37" s="49"/>
      <c r="D37" s="112"/>
      <c r="E37" s="49"/>
      <c r="F37" s="113"/>
      <c r="G37" s="114"/>
      <c r="H37" s="49"/>
      <c r="I37" s="49"/>
      <c r="J37" s="49"/>
      <c r="K37" s="115"/>
      <c r="L37" s="115"/>
      <c r="M37" s="116"/>
      <c r="N37" s="117" t="s">
        <v>19</v>
      </c>
      <c r="O37" s="39">
        <f>SUM(O32:O36)</f>
        <v>0</v>
      </c>
      <c r="P37" s="163"/>
      <c r="Q37" s="170">
        <f>SUM(Q32:Q36)</f>
        <v>0</v>
      </c>
    </row>
    <row r="38" spans="1:17" ht="30" customHeight="1" thickBot="1" x14ac:dyDescent="0.3">
      <c r="A38" s="49"/>
      <c r="B38" s="49"/>
      <c r="C38" s="49"/>
      <c r="D38" s="49"/>
      <c r="E38" s="49"/>
      <c r="F38" s="113"/>
      <c r="G38" s="114"/>
      <c r="H38" s="49"/>
      <c r="I38" s="49"/>
      <c r="J38" s="49"/>
      <c r="K38" s="49"/>
      <c r="L38" s="49"/>
      <c r="M38" s="118"/>
      <c r="N38" s="118" t="s">
        <v>20</v>
      </c>
      <c r="O38" s="41">
        <f>O29+O37</f>
        <v>0</v>
      </c>
      <c r="P38" s="164">
        <f>P29+P37</f>
        <v>0</v>
      </c>
      <c r="Q38" s="171">
        <f>Q29+Q37</f>
        <v>0</v>
      </c>
    </row>
    <row r="39" spans="1:17" ht="15.75" thickBot="1" x14ac:dyDescent="0.3">
      <c r="A39" s="119" t="s">
        <v>21</v>
      </c>
      <c r="B39" s="120"/>
      <c r="C39" s="120"/>
      <c r="D39" s="120"/>
      <c r="E39" s="120"/>
      <c r="F39" s="121"/>
      <c r="G39" s="122"/>
      <c r="H39" s="49"/>
      <c r="I39" s="123" t="s">
        <v>22</v>
      </c>
      <c r="J39" s="120"/>
      <c r="K39" s="120"/>
      <c r="L39" s="49"/>
      <c r="M39" s="49"/>
      <c r="N39" s="49"/>
      <c r="O39" s="124"/>
      <c r="P39" s="125"/>
    </row>
    <row r="40" spans="1:17" x14ac:dyDescent="0.2">
      <c r="C40" s="49"/>
      <c r="L40" s="49"/>
      <c r="M40" s="49"/>
      <c r="N40" s="49"/>
      <c r="O40" s="124" t="s">
        <v>95</v>
      </c>
      <c r="P40" s="124" t="s">
        <v>96</v>
      </c>
      <c r="Q40" s="124" t="s">
        <v>97</v>
      </c>
    </row>
    <row r="41" spans="1:17" ht="13.5" thickBot="1" x14ac:dyDescent="0.25">
      <c r="B41" s="126" t="s">
        <v>25</v>
      </c>
      <c r="C41" s="120"/>
      <c r="D41" s="120"/>
      <c r="E41" s="120"/>
      <c r="F41" s="121"/>
      <c r="G41" s="122"/>
      <c r="I41" s="62" t="s">
        <v>22</v>
      </c>
      <c r="J41" s="120"/>
      <c r="K41" s="120"/>
      <c r="N41" s="47" t="s">
        <v>98</v>
      </c>
      <c r="O41" s="221"/>
      <c r="P41" s="222"/>
      <c r="Q41" s="222"/>
    </row>
    <row r="42" spans="1:17" x14ac:dyDescent="0.2">
      <c r="C42" s="49"/>
      <c r="D42" s="49"/>
      <c r="N42" s="219" t="s">
        <v>99</v>
      </c>
      <c r="O42" s="220">
        <f>O38+O41</f>
        <v>0</v>
      </c>
      <c r="P42" s="220">
        <f>P38+P41</f>
        <v>0</v>
      </c>
      <c r="Q42" s="220">
        <f>Q38+Q41</f>
        <v>0</v>
      </c>
    </row>
    <row r="43" spans="1:17" x14ac:dyDescent="0.2">
      <c r="A43" s="111" t="s">
        <v>24</v>
      </c>
      <c r="B43" s="146"/>
      <c r="C43" s="49"/>
    </row>
    <row r="44" spans="1:17" x14ac:dyDescent="0.2">
      <c r="A44" s="111" t="s">
        <v>26</v>
      </c>
      <c r="C44" s="49"/>
    </row>
    <row r="45" spans="1:17" x14ac:dyDescent="0.2">
      <c r="A45" s="128" t="s">
        <v>100</v>
      </c>
      <c r="C45" s="49"/>
    </row>
    <row r="46" spans="1:17" x14ac:dyDescent="0.2">
      <c r="A46" s="152" t="s">
        <v>76</v>
      </c>
      <c r="B46" s="148"/>
      <c r="C46" s="149"/>
      <c r="D46" s="149"/>
      <c r="E46" s="149"/>
      <c r="F46" s="150"/>
      <c r="G46" s="151"/>
      <c r="H46" s="149"/>
      <c r="I46" s="149"/>
      <c r="J46" s="149"/>
      <c r="K46" s="149"/>
      <c r="L46" s="149"/>
      <c r="M46" s="149"/>
    </row>
    <row r="47" spans="1:17" x14ac:dyDescent="0.2">
      <c r="C47" s="49"/>
    </row>
    <row r="48" spans="1:17" x14ac:dyDescent="0.2">
      <c r="C48" s="49"/>
    </row>
    <row r="49" spans="3:3" x14ac:dyDescent="0.2">
      <c r="C49" s="49"/>
    </row>
    <row r="50" spans="3:3" x14ac:dyDescent="0.2">
      <c r="C50" s="49"/>
    </row>
    <row r="51" spans="3:3" x14ac:dyDescent="0.2">
      <c r="C51" s="49"/>
    </row>
    <row r="52" spans="3:3" x14ac:dyDescent="0.2">
      <c r="C52" s="49"/>
    </row>
    <row r="53" spans="3:3" x14ac:dyDescent="0.2">
      <c r="C53" s="49"/>
    </row>
    <row r="54" spans="3:3" x14ac:dyDescent="0.2">
      <c r="C54" s="49"/>
    </row>
    <row r="55" spans="3:3" x14ac:dyDescent="0.2">
      <c r="C55" s="49"/>
    </row>
    <row r="56" spans="3:3" x14ac:dyDescent="0.2">
      <c r="C56" s="49"/>
    </row>
    <row r="57" spans="3:3" x14ac:dyDescent="0.2">
      <c r="C57" s="49"/>
    </row>
    <row r="58" spans="3:3" x14ac:dyDescent="0.2">
      <c r="C58" s="49"/>
    </row>
    <row r="59" spans="3:3" x14ac:dyDescent="0.2">
      <c r="C59" s="49"/>
    </row>
    <row r="60" spans="3:3" x14ac:dyDescent="0.2">
      <c r="C60" s="49"/>
    </row>
    <row r="61" spans="3:3" x14ac:dyDescent="0.2">
      <c r="C61" s="49"/>
    </row>
    <row r="62" spans="3:3" x14ac:dyDescent="0.2">
      <c r="C62" s="49"/>
    </row>
    <row r="63" spans="3:3" x14ac:dyDescent="0.2">
      <c r="C63" s="49"/>
    </row>
    <row r="64" spans="3:3" x14ac:dyDescent="0.2">
      <c r="C64" s="49"/>
    </row>
    <row r="65" spans="3:3" x14ac:dyDescent="0.2">
      <c r="C65" s="49"/>
    </row>
    <row r="66" spans="3:3" x14ac:dyDescent="0.2">
      <c r="C66" s="49"/>
    </row>
    <row r="67" spans="3:3" x14ac:dyDescent="0.2">
      <c r="C67" s="49"/>
    </row>
    <row r="68" spans="3:3" x14ac:dyDescent="0.2">
      <c r="C68" s="49"/>
    </row>
    <row r="69" spans="3:3" x14ac:dyDescent="0.2">
      <c r="C69" s="49"/>
    </row>
    <row r="70" spans="3:3" x14ac:dyDescent="0.2">
      <c r="C70" s="49"/>
    </row>
    <row r="71" spans="3:3" x14ac:dyDescent="0.2">
      <c r="C71" s="49"/>
    </row>
    <row r="72" spans="3:3" x14ac:dyDescent="0.2">
      <c r="C72" s="49"/>
    </row>
    <row r="73" spans="3:3" x14ac:dyDescent="0.2">
      <c r="C73" s="49"/>
    </row>
    <row r="74" spans="3:3" x14ac:dyDescent="0.2">
      <c r="C74" s="49"/>
    </row>
    <row r="75" spans="3:3" x14ac:dyDescent="0.2">
      <c r="C75" s="49"/>
    </row>
    <row r="76" spans="3:3" x14ac:dyDescent="0.2">
      <c r="C76" s="49"/>
    </row>
    <row r="77" spans="3:3" x14ac:dyDescent="0.2">
      <c r="C77" s="49"/>
    </row>
    <row r="78" spans="3:3" x14ac:dyDescent="0.2">
      <c r="C78" s="49"/>
    </row>
    <row r="79" spans="3:3" x14ac:dyDescent="0.2">
      <c r="C79" s="49"/>
    </row>
    <row r="80" spans="3:3" x14ac:dyDescent="0.2">
      <c r="C80" s="49"/>
    </row>
    <row r="81" spans="3:3" x14ac:dyDescent="0.2">
      <c r="C81" s="49"/>
    </row>
    <row r="82" spans="3:3" x14ac:dyDescent="0.2">
      <c r="C82" s="49"/>
    </row>
    <row r="83" spans="3:3" x14ac:dyDescent="0.2">
      <c r="C83" s="49"/>
    </row>
    <row r="84" spans="3:3" x14ac:dyDescent="0.2">
      <c r="C84" s="49"/>
    </row>
  </sheetData>
  <sheetProtection algorithmName="SHA-512" hashValue="JSIFrJw2lR8BWg5QVhOFJqa38ppfchgv6Edqi0pzX9vgOaNAJaQUHkh8XXr8bQvKTyEXbL8ee51tkJTF51IP6Q==" saltValue="QeyBlJOBZDv+2fXct4miDg==" spinCount="100000" sheet="1" objects="1" scenarios="1"/>
  <mergeCells count="5">
    <mergeCell ref="C2:J2"/>
    <mergeCell ref="C3:J3"/>
    <mergeCell ref="C4:J4"/>
    <mergeCell ref="C5:J5"/>
    <mergeCell ref="C6:J6"/>
  </mergeCells>
  <phoneticPr fontId="17" type="noConversion"/>
  <pageMargins left="0.4" right="0.4" top="0.98" bottom="0.68" header="0.46" footer="0.5"/>
  <pageSetup orientation="portrait" horizontalDpi="4294967292" r:id="rId1"/>
  <headerFooter alignWithMargins="0">
    <oddHeader>&amp;L&amp;G</oddHeader>
  </headerFooter>
  <legacyDrawing r:id="rId2"/>
  <legacyDrawingHF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4"/>
  <sheetViews>
    <sheetView zoomScale="115" workbookViewId="0">
      <selection activeCell="O10" sqref="O10:O28"/>
    </sheetView>
  </sheetViews>
  <sheetFormatPr defaultRowHeight="12.75" x14ac:dyDescent="0.2"/>
  <cols>
    <col min="1" max="1" width="20.42578125" style="43" customWidth="1"/>
    <col min="2" max="2" width="5.140625" style="43" customWidth="1"/>
    <col min="3" max="3" width="3.7109375" style="127" customWidth="1"/>
    <col min="4" max="4" width="3.7109375" style="43" customWidth="1"/>
    <col min="5" max="5" width="4.5703125" style="43" customWidth="1"/>
    <col min="6" max="6" width="3.5703125" style="50" customWidth="1"/>
    <col min="7" max="7" width="4.85546875" style="51" customWidth="1"/>
    <col min="8" max="8" width="6.140625" style="43" customWidth="1"/>
    <col min="9" max="9" width="6.42578125" style="43" customWidth="1"/>
    <col min="10" max="10" width="4" style="43" customWidth="1"/>
    <col min="11" max="12" width="4.42578125" style="43" customWidth="1"/>
    <col min="13" max="14" width="4.7109375" style="43" customWidth="1"/>
    <col min="15" max="15" width="8.5703125" style="46" customWidth="1"/>
    <col min="16" max="16" width="8.5703125" style="43" customWidth="1"/>
    <col min="17" max="17" width="6.85546875" style="43" customWidth="1"/>
    <col min="18" max="18" width="1.7109375" style="43" customWidth="1"/>
    <col min="19" max="16384" width="9.140625" style="43"/>
  </cols>
  <sheetData>
    <row r="1" spans="1:17" ht="16.5" thickBot="1" x14ac:dyDescent="0.3">
      <c r="B1" s="44" t="s">
        <v>0</v>
      </c>
      <c r="C1" s="43"/>
      <c r="F1" s="43"/>
      <c r="G1" s="43"/>
      <c r="H1" s="45"/>
    </row>
    <row r="2" spans="1:17" ht="13.5" thickBot="1" x14ac:dyDescent="0.25">
      <c r="B2" s="47" t="s">
        <v>85</v>
      </c>
      <c r="C2" s="232" t="s">
        <v>113</v>
      </c>
      <c r="D2" s="229"/>
      <c r="E2" s="229"/>
      <c r="F2" s="229"/>
      <c r="G2" s="229"/>
      <c r="H2" s="229"/>
      <c r="I2" s="229"/>
      <c r="J2" s="230"/>
    </row>
    <row r="3" spans="1:17" ht="13.5" thickBot="1" x14ac:dyDescent="0.25">
      <c r="B3" s="47" t="s">
        <v>55</v>
      </c>
      <c r="C3" s="228">
        <v>2</v>
      </c>
      <c r="D3" s="229"/>
      <c r="E3" s="229"/>
      <c r="F3" s="229"/>
      <c r="G3" s="229"/>
      <c r="H3" s="229"/>
      <c r="I3" s="229"/>
      <c r="J3" s="230"/>
    </row>
    <row r="4" spans="1:17" ht="13.5" thickBot="1" x14ac:dyDescent="0.25">
      <c r="B4" s="47" t="s">
        <v>86</v>
      </c>
      <c r="C4" s="228" t="s">
        <v>87</v>
      </c>
      <c r="D4" s="229"/>
      <c r="E4" s="229"/>
      <c r="F4" s="229"/>
      <c r="G4" s="229"/>
      <c r="H4" s="229"/>
      <c r="I4" s="229"/>
      <c r="J4" s="230"/>
    </row>
    <row r="5" spans="1:17" ht="13.5" thickBot="1" x14ac:dyDescent="0.25">
      <c r="B5" s="47" t="s">
        <v>56</v>
      </c>
      <c r="C5" s="228" t="s">
        <v>88</v>
      </c>
      <c r="D5" s="229"/>
      <c r="E5" s="229"/>
      <c r="F5" s="229"/>
      <c r="G5" s="229"/>
      <c r="H5" s="229"/>
      <c r="I5" s="229"/>
      <c r="J5" s="230"/>
    </row>
    <row r="6" spans="1:17" ht="13.5" thickBot="1" x14ac:dyDescent="0.25">
      <c r="B6" s="47" t="s">
        <v>83</v>
      </c>
      <c r="C6" s="231" t="s">
        <v>51</v>
      </c>
      <c r="D6" s="229"/>
      <c r="E6" s="229"/>
      <c r="F6" s="229"/>
      <c r="G6" s="229"/>
      <c r="H6" s="229"/>
      <c r="I6" s="229"/>
      <c r="J6" s="230"/>
    </row>
    <row r="7" spans="1:17" ht="13.5" thickBot="1" x14ac:dyDescent="0.25">
      <c r="C7" s="49"/>
    </row>
    <row r="8" spans="1:17" ht="14.25" customHeight="1" thickBot="1" x14ac:dyDescent="0.25">
      <c r="B8" s="52" t="s">
        <v>1</v>
      </c>
      <c r="C8" s="48"/>
      <c r="J8" s="53" t="s">
        <v>2</v>
      </c>
      <c r="K8" s="54"/>
      <c r="L8" s="48"/>
    </row>
    <row r="9" spans="1:17" s="62" customFormat="1" ht="57.75" customHeight="1" thickBot="1" x14ac:dyDescent="0.25">
      <c r="A9" s="55" t="s">
        <v>3</v>
      </c>
      <c r="B9" s="56" t="s">
        <v>4</v>
      </c>
      <c r="C9" s="56" t="s">
        <v>5</v>
      </c>
      <c r="D9" s="57" t="s">
        <v>6</v>
      </c>
      <c r="E9" s="58" t="s">
        <v>7</v>
      </c>
      <c r="F9" s="59" t="s">
        <v>23</v>
      </c>
      <c r="G9" s="60" t="s">
        <v>8</v>
      </c>
      <c r="H9" s="58" t="s">
        <v>27</v>
      </c>
      <c r="I9" s="58" t="s">
        <v>28</v>
      </c>
      <c r="J9" s="56" t="s">
        <v>9</v>
      </c>
      <c r="K9" s="56" t="s">
        <v>10</v>
      </c>
      <c r="L9" s="56" t="s">
        <v>11</v>
      </c>
      <c r="M9" s="58" t="s">
        <v>12</v>
      </c>
      <c r="N9" s="58" t="s">
        <v>13</v>
      </c>
      <c r="O9" s="61" t="s">
        <v>14</v>
      </c>
      <c r="P9" s="158" t="s">
        <v>15</v>
      </c>
      <c r="Q9" s="165" t="s">
        <v>89</v>
      </c>
    </row>
    <row r="10" spans="1:17" x14ac:dyDescent="0.2">
      <c r="A10" s="1"/>
      <c r="B10" s="2"/>
      <c r="C10" s="3"/>
      <c r="D10" s="4"/>
      <c r="E10" s="5"/>
      <c r="F10" s="6"/>
      <c r="G10" s="7">
        <v>1</v>
      </c>
      <c r="H10" s="8">
        <v>1</v>
      </c>
      <c r="I10" s="9">
        <v>1</v>
      </c>
      <c r="J10" s="2"/>
      <c r="K10" s="10"/>
      <c r="L10" s="3"/>
      <c r="M10" s="11">
        <v>1</v>
      </c>
      <c r="N10" s="11">
        <v>1</v>
      </c>
      <c r="O10" s="226">
        <f>ROUND(((G10*H10*I10*M10*N10*(B10+2/3*C10) + G10*H10*I10*M10*N10*(J10*E10+K10+L10*E10)/44)),2)</f>
        <v>0</v>
      </c>
      <c r="P10" s="227">
        <f t="shared" ref="P10:P28" si="0">E10*D10*H10</f>
        <v>0</v>
      </c>
      <c r="Q10" s="221">
        <f t="shared" ref="Q10:Q28" si="1">O10</f>
        <v>0</v>
      </c>
    </row>
    <row r="11" spans="1:17" x14ac:dyDescent="0.2">
      <c r="A11" s="12"/>
      <c r="B11" s="13"/>
      <c r="C11" s="14"/>
      <c r="D11" s="15"/>
      <c r="E11" s="16"/>
      <c r="F11" s="17"/>
      <c r="G11" s="7">
        <v>1</v>
      </c>
      <c r="H11" s="8">
        <v>1</v>
      </c>
      <c r="I11" s="9">
        <v>1</v>
      </c>
      <c r="J11" s="13"/>
      <c r="K11" s="16"/>
      <c r="L11" s="14"/>
      <c r="M11" s="18">
        <v>1</v>
      </c>
      <c r="N11" s="18">
        <v>1</v>
      </c>
      <c r="O11" s="226">
        <f t="shared" ref="O11:O28" si="2">ROUND(((G11*H11*I11*M11*N11*(B11+2/3*C11) + G11*H11*I11*M11*N11*(J11*E11+K11+L11*E11)/44)),2)</f>
        <v>0</v>
      </c>
      <c r="P11" s="227">
        <f t="shared" si="0"/>
        <v>0</v>
      </c>
      <c r="Q11" s="221">
        <f t="shared" si="1"/>
        <v>0</v>
      </c>
    </row>
    <row r="12" spans="1:17" x14ac:dyDescent="0.2">
      <c r="A12" s="12"/>
      <c r="B12" s="13"/>
      <c r="C12" s="14"/>
      <c r="D12" s="15"/>
      <c r="E12" s="16"/>
      <c r="F12" s="17"/>
      <c r="G12" s="7">
        <v>1</v>
      </c>
      <c r="H12" s="8">
        <v>1</v>
      </c>
      <c r="I12" s="9">
        <v>1</v>
      </c>
      <c r="J12" s="13"/>
      <c r="K12" s="16"/>
      <c r="L12" s="14"/>
      <c r="M12" s="18">
        <v>1</v>
      </c>
      <c r="N12" s="18">
        <v>1</v>
      </c>
      <c r="O12" s="226">
        <f t="shared" si="2"/>
        <v>0</v>
      </c>
      <c r="P12" s="227">
        <f t="shared" si="0"/>
        <v>0</v>
      </c>
      <c r="Q12" s="221">
        <f t="shared" si="1"/>
        <v>0</v>
      </c>
    </row>
    <row r="13" spans="1:17" x14ac:dyDescent="0.2">
      <c r="A13" s="12"/>
      <c r="B13" s="13"/>
      <c r="C13" s="14"/>
      <c r="D13" s="15"/>
      <c r="E13" s="16"/>
      <c r="F13" s="17"/>
      <c r="G13" s="7">
        <v>1</v>
      </c>
      <c r="H13" s="8">
        <v>1</v>
      </c>
      <c r="I13" s="9">
        <v>1</v>
      </c>
      <c r="J13" s="13"/>
      <c r="K13" s="16"/>
      <c r="L13" s="14"/>
      <c r="M13" s="18">
        <v>1</v>
      </c>
      <c r="N13" s="18">
        <v>1</v>
      </c>
      <c r="O13" s="226">
        <f t="shared" si="2"/>
        <v>0</v>
      </c>
      <c r="P13" s="227">
        <f t="shared" si="0"/>
        <v>0</v>
      </c>
      <c r="Q13" s="221">
        <f t="shared" si="1"/>
        <v>0</v>
      </c>
    </row>
    <row r="14" spans="1:17" x14ac:dyDescent="0.2">
      <c r="A14" s="12"/>
      <c r="B14" s="13"/>
      <c r="C14" s="14"/>
      <c r="D14" s="15"/>
      <c r="E14" s="16"/>
      <c r="F14" s="17"/>
      <c r="G14" s="7">
        <v>1</v>
      </c>
      <c r="H14" s="8">
        <v>1</v>
      </c>
      <c r="I14" s="9">
        <v>1</v>
      </c>
      <c r="J14" s="13"/>
      <c r="K14" s="16"/>
      <c r="L14" s="14"/>
      <c r="M14" s="18">
        <v>1</v>
      </c>
      <c r="N14" s="18">
        <v>1</v>
      </c>
      <c r="O14" s="226">
        <f t="shared" si="2"/>
        <v>0</v>
      </c>
      <c r="P14" s="227">
        <f t="shared" si="0"/>
        <v>0</v>
      </c>
      <c r="Q14" s="221">
        <f t="shared" si="1"/>
        <v>0</v>
      </c>
    </row>
    <row r="15" spans="1:17" x14ac:dyDescent="0.2">
      <c r="A15" s="12"/>
      <c r="B15" s="13"/>
      <c r="C15" s="14"/>
      <c r="D15" s="15"/>
      <c r="E15" s="16"/>
      <c r="F15" s="17"/>
      <c r="G15" s="7">
        <v>1</v>
      </c>
      <c r="H15" s="8">
        <v>1</v>
      </c>
      <c r="I15" s="9">
        <v>1</v>
      </c>
      <c r="J15" s="13"/>
      <c r="K15" s="16"/>
      <c r="L15" s="14"/>
      <c r="M15" s="18">
        <v>1</v>
      </c>
      <c r="N15" s="18">
        <v>1</v>
      </c>
      <c r="O15" s="226">
        <f t="shared" si="2"/>
        <v>0</v>
      </c>
      <c r="P15" s="227">
        <f t="shared" si="0"/>
        <v>0</v>
      </c>
      <c r="Q15" s="221">
        <f t="shared" si="1"/>
        <v>0</v>
      </c>
    </row>
    <row r="16" spans="1:17" x14ac:dyDescent="0.2">
      <c r="A16" s="12"/>
      <c r="B16" s="13"/>
      <c r="C16" s="14"/>
      <c r="D16" s="15"/>
      <c r="E16" s="16"/>
      <c r="F16" s="17"/>
      <c r="G16" s="7">
        <v>1</v>
      </c>
      <c r="H16" s="8">
        <v>1</v>
      </c>
      <c r="I16" s="9">
        <v>1</v>
      </c>
      <c r="J16" s="13"/>
      <c r="K16" s="16"/>
      <c r="L16" s="14"/>
      <c r="M16" s="18">
        <v>1</v>
      </c>
      <c r="N16" s="18">
        <v>1</v>
      </c>
      <c r="O16" s="226">
        <f t="shared" si="2"/>
        <v>0</v>
      </c>
      <c r="P16" s="227">
        <f t="shared" si="0"/>
        <v>0</v>
      </c>
      <c r="Q16" s="221">
        <f t="shared" si="1"/>
        <v>0</v>
      </c>
    </row>
    <row r="17" spans="1:17" x14ac:dyDescent="0.2">
      <c r="A17" s="12"/>
      <c r="B17" s="13"/>
      <c r="C17" s="14"/>
      <c r="D17" s="15"/>
      <c r="E17" s="16"/>
      <c r="F17" s="17"/>
      <c r="G17" s="7">
        <v>1</v>
      </c>
      <c r="H17" s="8">
        <v>1</v>
      </c>
      <c r="I17" s="9">
        <v>1</v>
      </c>
      <c r="J17" s="13"/>
      <c r="K17" s="16"/>
      <c r="L17" s="14"/>
      <c r="M17" s="18">
        <v>1</v>
      </c>
      <c r="N17" s="18">
        <v>1</v>
      </c>
      <c r="O17" s="226">
        <f t="shared" si="2"/>
        <v>0</v>
      </c>
      <c r="P17" s="227">
        <f t="shared" si="0"/>
        <v>0</v>
      </c>
      <c r="Q17" s="221">
        <f t="shared" si="1"/>
        <v>0</v>
      </c>
    </row>
    <row r="18" spans="1:17" x14ac:dyDescent="0.2">
      <c r="A18" s="12"/>
      <c r="B18" s="13"/>
      <c r="C18" s="14"/>
      <c r="D18" s="15"/>
      <c r="E18" s="16"/>
      <c r="F18" s="17"/>
      <c r="G18" s="7">
        <v>1</v>
      </c>
      <c r="H18" s="8">
        <v>1</v>
      </c>
      <c r="I18" s="9">
        <v>1</v>
      </c>
      <c r="J18" s="13"/>
      <c r="K18" s="16"/>
      <c r="L18" s="14"/>
      <c r="M18" s="18">
        <v>1</v>
      </c>
      <c r="N18" s="18">
        <v>1</v>
      </c>
      <c r="O18" s="226">
        <f t="shared" si="2"/>
        <v>0</v>
      </c>
      <c r="P18" s="227">
        <f t="shared" si="0"/>
        <v>0</v>
      </c>
      <c r="Q18" s="221">
        <f t="shared" si="1"/>
        <v>0</v>
      </c>
    </row>
    <row r="19" spans="1:17" x14ac:dyDescent="0.2">
      <c r="A19" s="12"/>
      <c r="B19" s="13"/>
      <c r="C19" s="14"/>
      <c r="D19" s="15"/>
      <c r="E19" s="16"/>
      <c r="F19" s="17"/>
      <c r="G19" s="7">
        <v>1</v>
      </c>
      <c r="H19" s="8">
        <v>1</v>
      </c>
      <c r="I19" s="9">
        <v>1</v>
      </c>
      <c r="J19" s="13"/>
      <c r="K19" s="16"/>
      <c r="L19" s="14"/>
      <c r="M19" s="18">
        <v>1</v>
      </c>
      <c r="N19" s="18">
        <v>1</v>
      </c>
      <c r="O19" s="226">
        <f t="shared" si="2"/>
        <v>0</v>
      </c>
      <c r="P19" s="227">
        <f t="shared" si="0"/>
        <v>0</v>
      </c>
      <c r="Q19" s="221">
        <f t="shared" si="1"/>
        <v>0</v>
      </c>
    </row>
    <row r="20" spans="1:17" x14ac:dyDescent="0.2">
      <c r="A20" s="12"/>
      <c r="B20" s="13"/>
      <c r="C20" s="14"/>
      <c r="D20" s="15"/>
      <c r="E20" s="16"/>
      <c r="F20" s="17"/>
      <c r="G20" s="7">
        <v>1</v>
      </c>
      <c r="H20" s="8">
        <v>1</v>
      </c>
      <c r="I20" s="9">
        <v>1</v>
      </c>
      <c r="J20" s="13"/>
      <c r="K20" s="16"/>
      <c r="L20" s="14"/>
      <c r="M20" s="18">
        <v>1</v>
      </c>
      <c r="N20" s="18">
        <v>1</v>
      </c>
      <c r="O20" s="226">
        <f t="shared" si="2"/>
        <v>0</v>
      </c>
      <c r="P20" s="227">
        <f t="shared" si="0"/>
        <v>0</v>
      </c>
      <c r="Q20" s="221">
        <f t="shared" si="1"/>
        <v>0</v>
      </c>
    </row>
    <row r="21" spans="1:17" x14ac:dyDescent="0.2">
      <c r="A21" s="12"/>
      <c r="B21" s="13"/>
      <c r="C21" s="14"/>
      <c r="D21" s="15"/>
      <c r="E21" s="16"/>
      <c r="F21" s="17"/>
      <c r="G21" s="7">
        <v>1</v>
      </c>
      <c r="H21" s="8">
        <v>1</v>
      </c>
      <c r="I21" s="9">
        <v>1</v>
      </c>
      <c r="J21" s="13"/>
      <c r="K21" s="16"/>
      <c r="L21" s="14"/>
      <c r="M21" s="18">
        <v>1</v>
      </c>
      <c r="N21" s="18">
        <v>1</v>
      </c>
      <c r="O21" s="226">
        <f t="shared" si="2"/>
        <v>0</v>
      </c>
      <c r="P21" s="227">
        <f t="shared" si="0"/>
        <v>0</v>
      </c>
      <c r="Q21" s="221">
        <f t="shared" si="1"/>
        <v>0</v>
      </c>
    </row>
    <row r="22" spans="1:17" x14ac:dyDescent="0.2">
      <c r="A22" s="12"/>
      <c r="B22" s="13"/>
      <c r="C22" s="14"/>
      <c r="D22" s="15"/>
      <c r="E22" s="16"/>
      <c r="F22" s="17"/>
      <c r="G22" s="7">
        <v>1</v>
      </c>
      <c r="H22" s="8">
        <v>1</v>
      </c>
      <c r="I22" s="9">
        <v>1</v>
      </c>
      <c r="J22" s="13"/>
      <c r="K22" s="16"/>
      <c r="L22" s="14"/>
      <c r="M22" s="18">
        <v>1</v>
      </c>
      <c r="N22" s="18">
        <v>1</v>
      </c>
      <c r="O22" s="226">
        <f t="shared" si="2"/>
        <v>0</v>
      </c>
      <c r="P22" s="227">
        <f t="shared" si="0"/>
        <v>0</v>
      </c>
      <c r="Q22" s="221">
        <f t="shared" si="1"/>
        <v>0</v>
      </c>
    </row>
    <row r="23" spans="1:17" x14ac:dyDescent="0.2">
      <c r="A23" s="12"/>
      <c r="B23" s="13"/>
      <c r="C23" s="14"/>
      <c r="D23" s="15"/>
      <c r="E23" s="16"/>
      <c r="F23" s="17"/>
      <c r="G23" s="7">
        <v>1</v>
      </c>
      <c r="H23" s="8">
        <v>1</v>
      </c>
      <c r="I23" s="9">
        <v>1</v>
      </c>
      <c r="J23" s="13"/>
      <c r="K23" s="16"/>
      <c r="L23" s="14"/>
      <c r="M23" s="18">
        <v>1</v>
      </c>
      <c r="N23" s="18">
        <v>1</v>
      </c>
      <c r="O23" s="226">
        <f t="shared" si="2"/>
        <v>0</v>
      </c>
      <c r="P23" s="227">
        <f t="shared" si="0"/>
        <v>0</v>
      </c>
      <c r="Q23" s="221">
        <f t="shared" si="1"/>
        <v>0</v>
      </c>
    </row>
    <row r="24" spans="1:17" x14ac:dyDescent="0.2">
      <c r="A24" s="12"/>
      <c r="B24" s="13"/>
      <c r="C24" s="14"/>
      <c r="D24" s="15"/>
      <c r="E24" s="16"/>
      <c r="F24" s="17"/>
      <c r="G24" s="7">
        <v>1</v>
      </c>
      <c r="H24" s="8">
        <v>1</v>
      </c>
      <c r="I24" s="9">
        <v>1</v>
      </c>
      <c r="J24" s="13"/>
      <c r="K24" s="16"/>
      <c r="L24" s="14"/>
      <c r="M24" s="18">
        <v>1</v>
      </c>
      <c r="N24" s="18">
        <v>1</v>
      </c>
      <c r="O24" s="226">
        <f t="shared" si="2"/>
        <v>0</v>
      </c>
      <c r="P24" s="227">
        <f t="shared" si="0"/>
        <v>0</v>
      </c>
      <c r="Q24" s="221">
        <f t="shared" si="1"/>
        <v>0</v>
      </c>
    </row>
    <row r="25" spans="1:17" x14ac:dyDescent="0.2">
      <c r="A25" s="12"/>
      <c r="B25" s="13"/>
      <c r="C25" s="14"/>
      <c r="D25" s="15"/>
      <c r="E25" s="16"/>
      <c r="F25" s="17"/>
      <c r="G25" s="7">
        <v>1</v>
      </c>
      <c r="H25" s="8">
        <v>1</v>
      </c>
      <c r="I25" s="9">
        <v>1</v>
      </c>
      <c r="J25" s="13"/>
      <c r="K25" s="16"/>
      <c r="L25" s="14"/>
      <c r="M25" s="18">
        <v>1</v>
      </c>
      <c r="N25" s="18">
        <v>1</v>
      </c>
      <c r="O25" s="226">
        <f t="shared" si="2"/>
        <v>0</v>
      </c>
      <c r="P25" s="227">
        <f t="shared" si="0"/>
        <v>0</v>
      </c>
      <c r="Q25" s="221">
        <f t="shared" si="1"/>
        <v>0</v>
      </c>
    </row>
    <row r="26" spans="1:17" x14ac:dyDescent="0.2">
      <c r="A26" s="12"/>
      <c r="B26" s="13"/>
      <c r="C26" s="14"/>
      <c r="D26" s="15"/>
      <c r="E26" s="16"/>
      <c r="F26" s="17"/>
      <c r="G26" s="7">
        <v>1</v>
      </c>
      <c r="H26" s="8">
        <v>1</v>
      </c>
      <c r="I26" s="9">
        <v>1</v>
      </c>
      <c r="J26" s="13"/>
      <c r="K26" s="16"/>
      <c r="L26" s="14"/>
      <c r="M26" s="18">
        <v>1</v>
      </c>
      <c r="N26" s="18">
        <v>1</v>
      </c>
      <c r="O26" s="226">
        <f t="shared" si="2"/>
        <v>0</v>
      </c>
      <c r="P26" s="227">
        <f t="shared" si="0"/>
        <v>0</v>
      </c>
      <c r="Q26" s="221">
        <f t="shared" si="1"/>
        <v>0</v>
      </c>
    </row>
    <row r="27" spans="1:17" x14ac:dyDescent="0.2">
      <c r="A27" s="12"/>
      <c r="B27" s="13"/>
      <c r="C27" s="14"/>
      <c r="D27" s="15"/>
      <c r="E27" s="16"/>
      <c r="F27" s="17"/>
      <c r="G27" s="7">
        <v>1</v>
      </c>
      <c r="H27" s="8">
        <v>1</v>
      </c>
      <c r="I27" s="9">
        <v>1</v>
      </c>
      <c r="J27" s="13"/>
      <c r="K27" s="16"/>
      <c r="L27" s="14"/>
      <c r="M27" s="18">
        <v>1</v>
      </c>
      <c r="N27" s="18">
        <v>1</v>
      </c>
      <c r="O27" s="226">
        <f t="shared" si="2"/>
        <v>0</v>
      </c>
      <c r="P27" s="227">
        <f t="shared" si="0"/>
        <v>0</v>
      </c>
      <c r="Q27" s="221">
        <f t="shared" si="1"/>
        <v>0</v>
      </c>
    </row>
    <row r="28" spans="1:17" ht="13.5" thickBot="1" x14ac:dyDescent="0.25">
      <c r="A28" s="19"/>
      <c r="B28" s="20"/>
      <c r="C28" s="21"/>
      <c r="D28" s="22"/>
      <c r="E28" s="23"/>
      <c r="F28" s="24"/>
      <c r="G28" s="7">
        <v>1</v>
      </c>
      <c r="H28" s="8">
        <v>1</v>
      </c>
      <c r="I28" s="9">
        <v>1</v>
      </c>
      <c r="J28" s="20"/>
      <c r="K28" s="25"/>
      <c r="L28" s="21"/>
      <c r="M28" s="26">
        <v>1</v>
      </c>
      <c r="N28" s="26">
        <v>1</v>
      </c>
      <c r="O28" s="226">
        <f t="shared" si="2"/>
        <v>0</v>
      </c>
      <c r="P28" s="227">
        <f t="shared" si="0"/>
        <v>0</v>
      </c>
      <c r="Q28" s="221">
        <f t="shared" si="1"/>
        <v>0</v>
      </c>
    </row>
    <row r="29" spans="1:17" ht="16.5" thickBot="1" x14ac:dyDescent="0.3">
      <c r="A29" s="89" t="s">
        <v>16</v>
      </c>
      <c r="B29" s="35">
        <f>SUM(B10:B28)</f>
        <v>0</v>
      </c>
      <c r="C29" s="35">
        <f>SUM(C10:C28)</f>
        <v>0</v>
      </c>
      <c r="D29" s="36">
        <f>SUM(D10:D28)</f>
        <v>0</v>
      </c>
      <c r="E29" s="35">
        <f>SUM(E10:E28)</f>
        <v>0</v>
      </c>
      <c r="F29" s="37">
        <f>SUM(F10:F28)</f>
        <v>0</v>
      </c>
      <c r="G29" s="38"/>
      <c r="H29" s="35"/>
      <c r="I29" s="35"/>
      <c r="J29" s="35">
        <f>SUM(J10:J28)</f>
        <v>0</v>
      </c>
      <c r="K29" s="35">
        <f>SUM(K10:K28)</f>
        <v>0</v>
      </c>
      <c r="L29" s="35">
        <f>SUM(L10:L28)</f>
        <v>0</v>
      </c>
      <c r="M29" s="35"/>
      <c r="N29" s="35"/>
      <c r="O29" s="34">
        <f>SUM(O10:O28)</f>
        <v>0</v>
      </c>
      <c r="P29" s="159">
        <f>SUM(P10:P28)</f>
        <v>0</v>
      </c>
      <c r="Q29" s="172">
        <f>SUM(Q10:Q28)</f>
        <v>0</v>
      </c>
    </row>
    <row r="30" spans="1:17" x14ac:dyDescent="0.2">
      <c r="A30" s="90"/>
      <c r="B30" s="90"/>
      <c r="C30" s="90"/>
      <c r="D30" s="91"/>
      <c r="E30" s="92"/>
      <c r="F30" s="93"/>
      <c r="G30" s="94"/>
      <c r="H30" s="92"/>
      <c r="I30" s="92"/>
      <c r="J30" s="92"/>
      <c r="K30" s="92"/>
      <c r="L30" s="92"/>
      <c r="M30" s="92"/>
      <c r="N30" s="92"/>
      <c r="O30" s="95"/>
      <c r="P30" s="160"/>
      <c r="Q30" s="104"/>
    </row>
    <row r="31" spans="1:17" ht="15.75" customHeight="1" thickBot="1" x14ac:dyDescent="0.25">
      <c r="A31" s="96" t="s">
        <v>17</v>
      </c>
      <c r="B31" s="97"/>
      <c r="C31" s="97"/>
      <c r="D31" s="98"/>
      <c r="E31" s="99"/>
      <c r="F31" s="100"/>
      <c r="G31" s="101"/>
      <c r="H31" s="99"/>
      <c r="I31" s="99"/>
      <c r="J31" s="99"/>
      <c r="K31" s="99"/>
      <c r="L31" s="99"/>
      <c r="M31" s="99"/>
      <c r="N31" s="99"/>
      <c r="O31" s="102"/>
      <c r="P31" s="161"/>
      <c r="Q31" s="104"/>
    </row>
    <row r="32" spans="1:17" x14ac:dyDescent="0.2">
      <c r="A32" s="5"/>
      <c r="B32" s="27"/>
      <c r="C32" s="27"/>
      <c r="D32" s="30"/>
      <c r="E32" s="27"/>
      <c r="F32" s="28"/>
      <c r="G32" s="29"/>
      <c r="H32" s="27"/>
      <c r="I32" s="27"/>
      <c r="J32" s="27"/>
      <c r="K32" s="27"/>
      <c r="L32" s="27"/>
      <c r="M32" s="27"/>
      <c r="N32" s="92"/>
      <c r="O32" s="31"/>
      <c r="P32" s="160"/>
      <c r="Q32" s="221">
        <f>O32</f>
        <v>0</v>
      </c>
    </row>
    <row r="33" spans="1:17" x14ac:dyDescent="0.2">
      <c r="A33" s="5"/>
      <c r="B33" s="92"/>
      <c r="C33" s="92"/>
      <c r="D33" s="40"/>
      <c r="E33" s="92"/>
      <c r="F33" s="93"/>
      <c r="G33" s="94"/>
      <c r="H33" s="92"/>
      <c r="I33" s="92"/>
      <c r="J33" s="92"/>
      <c r="K33" s="92"/>
      <c r="L33" s="92"/>
      <c r="M33" s="92"/>
      <c r="N33" s="92"/>
      <c r="O33" s="31"/>
      <c r="P33" s="160"/>
      <c r="Q33" s="221">
        <f>O33</f>
        <v>0</v>
      </c>
    </row>
    <row r="34" spans="1:17" x14ac:dyDescent="0.2">
      <c r="A34" s="5"/>
      <c r="B34" s="92"/>
      <c r="C34" s="92"/>
      <c r="D34" s="40"/>
      <c r="E34" s="92"/>
      <c r="F34" s="93"/>
      <c r="G34" s="94"/>
      <c r="H34" s="92"/>
      <c r="I34" s="92"/>
      <c r="J34" s="92"/>
      <c r="K34" s="92"/>
      <c r="L34" s="92"/>
      <c r="M34" s="92"/>
      <c r="N34" s="92"/>
      <c r="O34" s="31"/>
      <c r="P34" s="160"/>
      <c r="Q34" s="221">
        <f>O34</f>
        <v>0</v>
      </c>
    </row>
    <row r="35" spans="1:17" x14ac:dyDescent="0.2">
      <c r="A35" s="16"/>
      <c r="B35" s="104"/>
      <c r="C35" s="104"/>
      <c r="D35" s="105"/>
      <c r="E35" s="104"/>
      <c r="F35" s="106"/>
      <c r="G35" s="107"/>
      <c r="H35" s="104"/>
      <c r="I35" s="104"/>
      <c r="J35" s="104"/>
      <c r="K35" s="104"/>
      <c r="L35" s="104"/>
      <c r="M35" s="104"/>
      <c r="N35" s="104"/>
      <c r="O35" s="32"/>
      <c r="P35" s="162"/>
      <c r="Q35" s="221">
        <f>O35</f>
        <v>0</v>
      </c>
    </row>
    <row r="36" spans="1:17" ht="13.5" thickBot="1" x14ac:dyDescent="0.25">
      <c r="A36" s="25"/>
      <c r="B36" s="99"/>
      <c r="C36" s="99"/>
      <c r="D36" s="109"/>
      <c r="E36" s="99"/>
      <c r="F36" s="100"/>
      <c r="G36" s="101"/>
      <c r="H36" s="99"/>
      <c r="I36" s="99"/>
      <c r="J36" s="99"/>
      <c r="K36" s="99"/>
      <c r="L36" s="99"/>
      <c r="M36" s="99"/>
      <c r="N36" s="99"/>
      <c r="O36" s="33"/>
      <c r="P36" s="161"/>
      <c r="Q36" s="221">
        <f>O36</f>
        <v>0</v>
      </c>
    </row>
    <row r="37" spans="1:17" ht="13.5" thickBot="1" x14ac:dyDescent="0.25">
      <c r="A37" s="111" t="s">
        <v>18</v>
      </c>
      <c r="C37" s="49"/>
      <c r="D37" s="112"/>
      <c r="E37" s="49"/>
      <c r="F37" s="113"/>
      <c r="G37" s="114"/>
      <c r="H37" s="49"/>
      <c r="I37" s="49"/>
      <c r="J37" s="49"/>
      <c r="K37" s="115"/>
      <c r="L37" s="115"/>
      <c r="M37" s="116"/>
      <c r="N37" s="117" t="s">
        <v>19</v>
      </c>
      <c r="O37" s="39">
        <f>SUM(O32:O36)</f>
        <v>0</v>
      </c>
      <c r="P37" s="163"/>
      <c r="Q37" s="170">
        <f>SUM(Q32:Q36)</f>
        <v>0</v>
      </c>
    </row>
    <row r="38" spans="1:17" ht="30" customHeight="1" thickBot="1" x14ac:dyDescent="0.3">
      <c r="A38" s="49"/>
      <c r="B38" s="49"/>
      <c r="C38" s="49"/>
      <c r="D38" s="49"/>
      <c r="E38" s="49"/>
      <c r="F38" s="113"/>
      <c r="G38" s="114"/>
      <c r="H38" s="49"/>
      <c r="I38" s="49"/>
      <c r="J38" s="49"/>
      <c r="K38" s="49"/>
      <c r="L38" s="49"/>
      <c r="M38" s="118"/>
      <c r="N38" s="118" t="s">
        <v>20</v>
      </c>
      <c r="O38" s="41">
        <f>O29+O37</f>
        <v>0</v>
      </c>
      <c r="P38" s="164">
        <f>P29+P37</f>
        <v>0</v>
      </c>
      <c r="Q38" s="171">
        <f>Q29+Q37</f>
        <v>0</v>
      </c>
    </row>
    <row r="39" spans="1:17" ht="15.75" thickBot="1" x14ac:dyDescent="0.3">
      <c r="A39" s="119" t="s">
        <v>21</v>
      </c>
      <c r="B39" s="120"/>
      <c r="C39" s="120"/>
      <c r="D39" s="120"/>
      <c r="E39" s="120"/>
      <c r="F39" s="121"/>
      <c r="G39" s="122"/>
      <c r="H39" s="49"/>
      <c r="I39" s="123" t="s">
        <v>22</v>
      </c>
      <c r="J39" s="120"/>
      <c r="K39" s="120"/>
      <c r="L39" s="49"/>
      <c r="M39" s="49"/>
      <c r="N39" s="49"/>
      <c r="O39" s="124"/>
      <c r="P39" s="125"/>
    </row>
    <row r="40" spans="1:17" x14ac:dyDescent="0.2">
      <c r="C40" s="49"/>
      <c r="L40" s="49"/>
      <c r="M40" s="49"/>
      <c r="N40" s="49"/>
      <c r="O40" s="124" t="s">
        <v>95</v>
      </c>
      <c r="P40" s="124" t="s">
        <v>96</v>
      </c>
      <c r="Q40" s="124" t="s">
        <v>97</v>
      </c>
    </row>
    <row r="41" spans="1:17" ht="13.5" thickBot="1" x14ac:dyDescent="0.25">
      <c r="B41" s="126" t="s">
        <v>25</v>
      </c>
      <c r="C41" s="120"/>
      <c r="D41" s="120"/>
      <c r="E41" s="120"/>
      <c r="F41" s="121"/>
      <c r="G41" s="122"/>
      <c r="I41" s="62" t="s">
        <v>22</v>
      </c>
      <c r="J41" s="120"/>
      <c r="K41" s="120"/>
      <c r="N41" s="47" t="s">
        <v>98</v>
      </c>
      <c r="O41" s="221"/>
      <c r="P41" s="222"/>
      <c r="Q41" s="222"/>
    </row>
    <row r="42" spans="1:17" x14ac:dyDescent="0.2">
      <c r="C42" s="49"/>
      <c r="D42" s="49"/>
      <c r="N42" s="219" t="s">
        <v>99</v>
      </c>
      <c r="O42" s="220">
        <f>O38+O41</f>
        <v>0</v>
      </c>
      <c r="P42" s="220">
        <f>P38+P41</f>
        <v>0</v>
      </c>
      <c r="Q42" s="220">
        <f>Q38+Q41</f>
        <v>0</v>
      </c>
    </row>
    <row r="43" spans="1:17" x14ac:dyDescent="0.2">
      <c r="A43" s="111" t="s">
        <v>24</v>
      </c>
      <c r="B43" s="146"/>
      <c r="C43" s="49"/>
    </row>
    <row r="44" spans="1:17" x14ac:dyDescent="0.2">
      <c r="A44" s="111" t="s">
        <v>26</v>
      </c>
      <c r="C44" s="49"/>
    </row>
    <row r="45" spans="1:17" x14ac:dyDescent="0.2">
      <c r="A45" s="128" t="s">
        <v>100</v>
      </c>
      <c r="C45" s="49"/>
    </row>
    <row r="46" spans="1:17" x14ac:dyDescent="0.2">
      <c r="A46" s="152" t="s">
        <v>76</v>
      </c>
      <c r="B46" s="148"/>
      <c r="C46" s="149"/>
      <c r="D46" s="149"/>
      <c r="E46" s="149"/>
      <c r="F46" s="150"/>
      <c r="G46" s="151"/>
      <c r="H46" s="149"/>
      <c r="I46" s="149"/>
      <c r="J46" s="149"/>
      <c r="K46" s="149"/>
      <c r="L46" s="149"/>
      <c r="M46" s="149"/>
    </row>
    <row r="47" spans="1:17" x14ac:dyDescent="0.2">
      <c r="C47" s="49"/>
    </row>
    <row r="48" spans="1:17" x14ac:dyDescent="0.2">
      <c r="C48" s="49"/>
    </row>
    <row r="49" spans="3:3" x14ac:dyDescent="0.2">
      <c r="C49" s="49"/>
    </row>
    <row r="50" spans="3:3" x14ac:dyDescent="0.2">
      <c r="C50" s="49"/>
    </row>
    <row r="51" spans="3:3" x14ac:dyDescent="0.2">
      <c r="C51" s="49"/>
    </row>
    <row r="52" spans="3:3" x14ac:dyDescent="0.2">
      <c r="C52" s="49"/>
    </row>
    <row r="53" spans="3:3" x14ac:dyDescent="0.2">
      <c r="C53" s="49"/>
    </row>
    <row r="54" spans="3:3" x14ac:dyDescent="0.2">
      <c r="C54" s="49"/>
    </row>
    <row r="55" spans="3:3" x14ac:dyDescent="0.2">
      <c r="C55" s="49"/>
    </row>
    <row r="56" spans="3:3" x14ac:dyDescent="0.2">
      <c r="C56" s="49"/>
    </row>
    <row r="57" spans="3:3" x14ac:dyDescent="0.2">
      <c r="C57" s="49"/>
    </row>
    <row r="58" spans="3:3" x14ac:dyDescent="0.2">
      <c r="C58" s="49"/>
    </row>
    <row r="59" spans="3:3" x14ac:dyDescent="0.2">
      <c r="C59" s="49"/>
    </row>
    <row r="60" spans="3:3" x14ac:dyDescent="0.2">
      <c r="C60" s="49"/>
    </row>
    <row r="61" spans="3:3" x14ac:dyDescent="0.2">
      <c r="C61" s="49"/>
    </row>
    <row r="62" spans="3:3" x14ac:dyDescent="0.2">
      <c r="C62" s="49"/>
    </row>
    <row r="63" spans="3:3" x14ac:dyDescent="0.2">
      <c r="C63" s="49"/>
    </row>
    <row r="64" spans="3:3" x14ac:dyDescent="0.2">
      <c r="C64" s="49"/>
    </row>
    <row r="65" spans="3:3" x14ac:dyDescent="0.2">
      <c r="C65" s="49"/>
    </row>
    <row r="66" spans="3:3" x14ac:dyDescent="0.2">
      <c r="C66" s="49"/>
    </row>
    <row r="67" spans="3:3" x14ac:dyDescent="0.2">
      <c r="C67" s="49"/>
    </row>
    <row r="68" spans="3:3" x14ac:dyDescent="0.2">
      <c r="C68" s="49"/>
    </row>
    <row r="69" spans="3:3" x14ac:dyDescent="0.2">
      <c r="C69" s="49"/>
    </row>
    <row r="70" spans="3:3" x14ac:dyDescent="0.2">
      <c r="C70" s="49"/>
    </row>
    <row r="71" spans="3:3" x14ac:dyDescent="0.2">
      <c r="C71" s="49"/>
    </row>
    <row r="72" spans="3:3" x14ac:dyDescent="0.2">
      <c r="C72" s="49"/>
    </row>
    <row r="73" spans="3:3" x14ac:dyDescent="0.2">
      <c r="C73" s="49"/>
    </row>
    <row r="74" spans="3:3" x14ac:dyDescent="0.2">
      <c r="C74" s="49"/>
    </row>
    <row r="75" spans="3:3" x14ac:dyDescent="0.2">
      <c r="C75" s="49"/>
    </row>
    <row r="76" spans="3:3" x14ac:dyDescent="0.2">
      <c r="C76" s="49"/>
    </row>
    <row r="77" spans="3:3" x14ac:dyDescent="0.2">
      <c r="C77" s="49"/>
    </row>
    <row r="78" spans="3:3" x14ac:dyDescent="0.2">
      <c r="C78" s="49"/>
    </row>
    <row r="79" spans="3:3" x14ac:dyDescent="0.2">
      <c r="C79" s="49"/>
    </row>
    <row r="80" spans="3:3" x14ac:dyDescent="0.2">
      <c r="C80" s="49"/>
    </row>
    <row r="81" spans="3:3" x14ac:dyDescent="0.2">
      <c r="C81" s="49"/>
    </row>
    <row r="82" spans="3:3" x14ac:dyDescent="0.2">
      <c r="C82" s="49"/>
    </row>
    <row r="83" spans="3:3" x14ac:dyDescent="0.2">
      <c r="C83" s="49"/>
    </row>
    <row r="84" spans="3:3" x14ac:dyDescent="0.2">
      <c r="C84" s="49"/>
    </row>
  </sheetData>
  <sheetProtection algorithmName="SHA-512" hashValue="LpgsnWdtDFPt+b+maVERFN3IvkLq8RBKZ/15JgdarjmdeMcjEp6IYI9nmgrhnQjAg+RDJk5T799JC55ten9HQw==" saltValue="jdlQMDQ8MePMn7LiqDl+WQ==" spinCount="100000" sheet="1" objects="1" scenarios="1"/>
  <mergeCells count="5">
    <mergeCell ref="C2:J2"/>
    <mergeCell ref="C3:J3"/>
    <mergeCell ref="C4:J4"/>
    <mergeCell ref="C5:J5"/>
    <mergeCell ref="C6:J6"/>
  </mergeCells>
  <phoneticPr fontId="17" type="noConversion"/>
  <pageMargins left="0.4" right="0.4" top="0.98" bottom="0.68" header="0.46" footer="0.5"/>
  <pageSetup orientation="portrait" horizontalDpi="4294967292" r:id="rId1"/>
  <headerFooter alignWithMargins="0">
    <oddHeader>&amp;L&amp;G</oddHeader>
  </headerFooter>
  <legacyDrawing r:id="rId2"/>
  <legacyDrawingHF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4"/>
  <sheetViews>
    <sheetView zoomScale="115" workbookViewId="0">
      <selection activeCell="O10" sqref="O10:O28"/>
    </sheetView>
  </sheetViews>
  <sheetFormatPr defaultRowHeight="12.75" x14ac:dyDescent="0.2"/>
  <cols>
    <col min="1" max="1" width="20.42578125" style="43" customWidth="1"/>
    <col min="2" max="2" width="5.140625" style="43" customWidth="1"/>
    <col min="3" max="3" width="3.7109375" style="127" customWidth="1"/>
    <col min="4" max="4" width="3.7109375" style="43" customWidth="1"/>
    <col min="5" max="5" width="4.5703125" style="43" customWidth="1"/>
    <col min="6" max="6" width="3.5703125" style="50" customWidth="1"/>
    <col min="7" max="7" width="4.85546875" style="51" customWidth="1"/>
    <col min="8" max="8" width="6.140625" style="43" customWidth="1"/>
    <col min="9" max="9" width="6.42578125" style="43" customWidth="1"/>
    <col min="10" max="10" width="4" style="43" customWidth="1"/>
    <col min="11" max="12" width="4.42578125" style="43" customWidth="1"/>
    <col min="13" max="14" width="4.7109375" style="43" customWidth="1"/>
    <col min="15" max="15" width="8.5703125" style="46" customWidth="1"/>
    <col min="16" max="16" width="8.5703125" style="43" customWidth="1"/>
    <col min="17" max="17" width="6.85546875" style="43" customWidth="1"/>
    <col min="18" max="18" width="1.7109375" style="43" customWidth="1"/>
    <col min="19" max="16384" width="9.140625" style="43"/>
  </cols>
  <sheetData>
    <row r="1" spans="1:17" ht="16.5" thickBot="1" x14ac:dyDescent="0.3">
      <c r="B1" s="44" t="s">
        <v>0</v>
      </c>
      <c r="C1" s="43"/>
      <c r="F1" s="43"/>
      <c r="G1" s="43"/>
      <c r="H1" s="45"/>
    </row>
    <row r="2" spans="1:17" ht="13.5" thickBot="1" x14ac:dyDescent="0.25">
      <c r="B2" s="47" t="s">
        <v>85</v>
      </c>
      <c r="C2" s="232" t="s">
        <v>114</v>
      </c>
      <c r="D2" s="229"/>
      <c r="E2" s="229"/>
      <c r="F2" s="229"/>
      <c r="G2" s="229"/>
      <c r="H2" s="229"/>
      <c r="I2" s="229"/>
      <c r="J2" s="230"/>
    </row>
    <row r="3" spans="1:17" ht="13.5" thickBot="1" x14ac:dyDescent="0.25">
      <c r="B3" s="47" t="s">
        <v>55</v>
      </c>
      <c r="C3" s="228" t="s">
        <v>84</v>
      </c>
      <c r="D3" s="229"/>
      <c r="E3" s="229"/>
      <c r="F3" s="229"/>
      <c r="G3" s="229"/>
      <c r="H3" s="229"/>
      <c r="I3" s="229"/>
      <c r="J3" s="230"/>
    </row>
    <row r="4" spans="1:17" ht="13.5" thickBot="1" x14ac:dyDescent="0.25">
      <c r="B4" s="47" t="s">
        <v>86</v>
      </c>
      <c r="C4" s="228" t="s">
        <v>87</v>
      </c>
      <c r="D4" s="229"/>
      <c r="E4" s="229"/>
      <c r="F4" s="229"/>
      <c r="G4" s="229"/>
      <c r="H4" s="229"/>
      <c r="I4" s="229"/>
      <c r="J4" s="230"/>
    </row>
    <row r="5" spans="1:17" ht="13.5" thickBot="1" x14ac:dyDescent="0.25">
      <c r="B5" s="47" t="s">
        <v>56</v>
      </c>
      <c r="C5" s="228" t="s">
        <v>88</v>
      </c>
      <c r="D5" s="229"/>
      <c r="E5" s="229"/>
      <c r="F5" s="229"/>
      <c r="G5" s="229"/>
      <c r="H5" s="229"/>
      <c r="I5" s="229"/>
      <c r="J5" s="230"/>
    </row>
    <row r="6" spans="1:17" ht="13.5" thickBot="1" x14ac:dyDescent="0.25">
      <c r="B6" s="47" t="s">
        <v>83</v>
      </c>
      <c r="C6" s="231" t="s">
        <v>51</v>
      </c>
      <c r="D6" s="229"/>
      <c r="E6" s="229"/>
      <c r="F6" s="229"/>
      <c r="G6" s="229"/>
      <c r="H6" s="229"/>
      <c r="I6" s="229"/>
      <c r="J6" s="230"/>
    </row>
    <row r="7" spans="1:17" ht="13.5" thickBot="1" x14ac:dyDescent="0.25">
      <c r="C7" s="49"/>
    </row>
    <row r="8" spans="1:17" ht="14.25" customHeight="1" thickBot="1" x14ac:dyDescent="0.25">
      <c r="B8" s="52" t="s">
        <v>1</v>
      </c>
      <c r="C8" s="48"/>
      <c r="J8" s="53" t="s">
        <v>2</v>
      </c>
      <c r="K8" s="54"/>
      <c r="L8" s="48"/>
    </row>
    <row r="9" spans="1:17" s="62" customFormat="1" ht="57.75" customHeight="1" thickBot="1" x14ac:dyDescent="0.25">
      <c r="A9" s="55" t="s">
        <v>3</v>
      </c>
      <c r="B9" s="56" t="s">
        <v>4</v>
      </c>
      <c r="C9" s="56" t="s">
        <v>5</v>
      </c>
      <c r="D9" s="57" t="s">
        <v>6</v>
      </c>
      <c r="E9" s="58" t="s">
        <v>7</v>
      </c>
      <c r="F9" s="59" t="s">
        <v>23</v>
      </c>
      <c r="G9" s="60" t="s">
        <v>8</v>
      </c>
      <c r="H9" s="58" t="s">
        <v>27</v>
      </c>
      <c r="I9" s="58" t="s">
        <v>28</v>
      </c>
      <c r="J9" s="56" t="s">
        <v>9</v>
      </c>
      <c r="K9" s="56" t="s">
        <v>10</v>
      </c>
      <c r="L9" s="56" t="s">
        <v>11</v>
      </c>
      <c r="M9" s="58" t="s">
        <v>12</v>
      </c>
      <c r="N9" s="58" t="s">
        <v>13</v>
      </c>
      <c r="O9" s="61" t="s">
        <v>14</v>
      </c>
      <c r="P9" s="158" t="s">
        <v>15</v>
      </c>
      <c r="Q9" s="165" t="s">
        <v>89</v>
      </c>
    </row>
    <row r="10" spans="1:17" x14ac:dyDescent="0.2">
      <c r="A10" s="1"/>
      <c r="B10" s="2"/>
      <c r="C10" s="3"/>
      <c r="D10" s="4"/>
      <c r="E10" s="5"/>
      <c r="F10" s="6"/>
      <c r="G10" s="7">
        <v>1</v>
      </c>
      <c r="H10" s="8">
        <v>1</v>
      </c>
      <c r="I10" s="9">
        <v>1</v>
      </c>
      <c r="J10" s="2"/>
      <c r="K10" s="10"/>
      <c r="L10" s="3"/>
      <c r="M10" s="11">
        <v>1</v>
      </c>
      <c r="N10" s="11">
        <v>1</v>
      </c>
      <c r="O10" s="226">
        <f>ROUND(((G10*H10*I10*M10*N10*(B10+2/3*C10) + G10*H10*I10*M10*N10*(J10*E10+K10+L10*E10)/44)),2)</f>
        <v>0</v>
      </c>
      <c r="P10" s="227">
        <f t="shared" ref="P10:P28" si="0">E10*D10*H10</f>
        <v>0</v>
      </c>
      <c r="Q10" s="221">
        <f t="shared" ref="Q10:Q28" si="1">O10</f>
        <v>0</v>
      </c>
    </row>
    <row r="11" spans="1:17" x14ac:dyDescent="0.2">
      <c r="A11" s="12"/>
      <c r="B11" s="13"/>
      <c r="C11" s="14"/>
      <c r="D11" s="15"/>
      <c r="E11" s="16"/>
      <c r="F11" s="17"/>
      <c r="G11" s="7">
        <v>1</v>
      </c>
      <c r="H11" s="8">
        <v>1</v>
      </c>
      <c r="I11" s="9">
        <v>1</v>
      </c>
      <c r="J11" s="13"/>
      <c r="K11" s="16"/>
      <c r="L11" s="14"/>
      <c r="M11" s="18">
        <v>1</v>
      </c>
      <c r="N11" s="18">
        <v>1</v>
      </c>
      <c r="O11" s="226">
        <f t="shared" ref="O11:O28" si="2">ROUND(((G11*H11*I11*M11*N11*(B11+2/3*C11) + G11*H11*I11*M11*N11*(J11*E11+K11+L11*E11)/44)),2)</f>
        <v>0</v>
      </c>
      <c r="P11" s="227">
        <f t="shared" si="0"/>
        <v>0</v>
      </c>
      <c r="Q11" s="221">
        <f t="shared" si="1"/>
        <v>0</v>
      </c>
    </row>
    <row r="12" spans="1:17" x14ac:dyDescent="0.2">
      <c r="A12" s="12"/>
      <c r="B12" s="13"/>
      <c r="C12" s="14"/>
      <c r="D12" s="15"/>
      <c r="E12" s="16"/>
      <c r="F12" s="17"/>
      <c r="G12" s="7">
        <v>1</v>
      </c>
      <c r="H12" s="8">
        <v>1</v>
      </c>
      <c r="I12" s="9">
        <v>1</v>
      </c>
      <c r="J12" s="13"/>
      <c r="K12" s="16"/>
      <c r="L12" s="14"/>
      <c r="M12" s="18">
        <v>1</v>
      </c>
      <c r="N12" s="18">
        <v>1</v>
      </c>
      <c r="O12" s="226">
        <f t="shared" si="2"/>
        <v>0</v>
      </c>
      <c r="P12" s="227">
        <f t="shared" si="0"/>
        <v>0</v>
      </c>
      <c r="Q12" s="221">
        <f t="shared" si="1"/>
        <v>0</v>
      </c>
    </row>
    <row r="13" spans="1:17" x14ac:dyDescent="0.2">
      <c r="A13" s="12"/>
      <c r="B13" s="13"/>
      <c r="C13" s="14"/>
      <c r="D13" s="15"/>
      <c r="E13" s="16"/>
      <c r="F13" s="17"/>
      <c r="G13" s="7">
        <v>1</v>
      </c>
      <c r="H13" s="8">
        <v>1</v>
      </c>
      <c r="I13" s="9">
        <v>1</v>
      </c>
      <c r="J13" s="13"/>
      <c r="K13" s="16"/>
      <c r="L13" s="14"/>
      <c r="M13" s="18">
        <v>1</v>
      </c>
      <c r="N13" s="18">
        <v>1</v>
      </c>
      <c r="O13" s="226">
        <f t="shared" si="2"/>
        <v>0</v>
      </c>
      <c r="P13" s="227">
        <f t="shared" si="0"/>
        <v>0</v>
      </c>
      <c r="Q13" s="221">
        <f t="shared" si="1"/>
        <v>0</v>
      </c>
    </row>
    <row r="14" spans="1:17" x14ac:dyDescent="0.2">
      <c r="A14" s="12"/>
      <c r="B14" s="13"/>
      <c r="C14" s="14"/>
      <c r="D14" s="15"/>
      <c r="E14" s="16"/>
      <c r="F14" s="17"/>
      <c r="G14" s="7">
        <v>1</v>
      </c>
      <c r="H14" s="8">
        <v>1</v>
      </c>
      <c r="I14" s="9">
        <v>1</v>
      </c>
      <c r="J14" s="13"/>
      <c r="K14" s="16"/>
      <c r="L14" s="14"/>
      <c r="M14" s="18">
        <v>1</v>
      </c>
      <c r="N14" s="18">
        <v>1</v>
      </c>
      <c r="O14" s="226">
        <f t="shared" si="2"/>
        <v>0</v>
      </c>
      <c r="P14" s="227">
        <f t="shared" si="0"/>
        <v>0</v>
      </c>
      <c r="Q14" s="221">
        <f t="shared" si="1"/>
        <v>0</v>
      </c>
    </row>
    <row r="15" spans="1:17" x14ac:dyDescent="0.2">
      <c r="A15" s="12"/>
      <c r="B15" s="13"/>
      <c r="C15" s="14"/>
      <c r="D15" s="15"/>
      <c r="E15" s="16"/>
      <c r="F15" s="17"/>
      <c r="G15" s="7">
        <v>1</v>
      </c>
      <c r="H15" s="8">
        <v>1</v>
      </c>
      <c r="I15" s="9">
        <v>1</v>
      </c>
      <c r="J15" s="13"/>
      <c r="K15" s="16"/>
      <c r="L15" s="14"/>
      <c r="M15" s="18">
        <v>1</v>
      </c>
      <c r="N15" s="18">
        <v>1</v>
      </c>
      <c r="O15" s="226">
        <f t="shared" si="2"/>
        <v>0</v>
      </c>
      <c r="P15" s="227">
        <f t="shared" si="0"/>
        <v>0</v>
      </c>
      <c r="Q15" s="221">
        <f t="shared" si="1"/>
        <v>0</v>
      </c>
    </row>
    <row r="16" spans="1:17" x14ac:dyDescent="0.2">
      <c r="A16" s="12"/>
      <c r="B16" s="13"/>
      <c r="C16" s="14"/>
      <c r="D16" s="15"/>
      <c r="E16" s="16"/>
      <c r="F16" s="17"/>
      <c r="G16" s="7">
        <v>1</v>
      </c>
      <c r="H16" s="8">
        <v>1</v>
      </c>
      <c r="I16" s="9">
        <v>1</v>
      </c>
      <c r="J16" s="13"/>
      <c r="K16" s="16"/>
      <c r="L16" s="14"/>
      <c r="M16" s="18">
        <v>1</v>
      </c>
      <c r="N16" s="18">
        <v>1</v>
      </c>
      <c r="O16" s="226">
        <f t="shared" si="2"/>
        <v>0</v>
      </c>
      <c r="P16" s="227">
        <f t="shared" si="0"/>
        <v>0</v>
      </c>
      <c r="Q16" s="221">
        <f t="shared" si="1"/>
        <v>0</v>
      </c>
    </row>
    <row r="17" spans="1:17" x14ac:dyDescent="0.2">
      <c r="A17" s="12"/>
      <c r="B17" s="13"/>
      <c r="C17" s="14"/>
      <c r="D17" s="15"/>
      <c r="E17" s="16"/>
      <c r="F17" s="17"/>
      <c r="G17" s="7">
        <v>1</v>
      </c>
      <c r="H17" s="8">
        <v>1</v>
      </c>
      <c r="I17" s="9">
        <v>1</v>
      </c>
      <c r="J17" s="13"/>
      <c r="K17" s="16"/>
      <c r="L17" s="14"/>
      <c r="M17" s="18">
        <v>1</v>
      </c>
      <c r="N17" s="18">
        <v>1</v>
      </c>
      <c r="O17" s="226">
        <f t="shared" si="2"/>
        <v>0</v>
      </c>
      <c r="P17" s="227">
        <f t="shared" si="0"/>
        <v>0</v>
      </c>
      <c r="Q17" s="221">
        <f t="shared" si="1"/>
        <v>0</v>
      </c>
    </row>
    <row r="18" spans="1:17" x14ac:dyDescent="0.2">
      <c r="A18" s="12"/>
      <c r="B18" s="13"/>
      <c r="C18" s="14"/>
      <c r="D18" s="15"/>
      <c r="E18" s="16"/>
      <c r="F18" s="17"/>
      <c r="G18" s="7">
        <v>1</v>
      </c>
      <c r="H18" s="8">
        <v>1</v>
      </c>
      <c r="I18" s="9">
        <v>1</v>
      </c>
      <c r="J18" s="13"/>
      <c r="K18" s="16"/>
      <c r="L18" s="14"/>
      <c r="M18" s="18">
        <v>1</v>
      </c>
      <c r="N18" s="18">
        <v>1</v>
      </c>
      <c r="O18" s="226">
        <f t="shared" si="2"/>
        <v>0</v>
      </c>
      <c r="P18" s="227">
        <f t="shared" si="0"/>
        <v>0</v>
      </c>
      <c r="Q18" s="221">
        <f t="shared" si="1"/>
        <v>0</v>
      </c>
    </row>
    <row r="19" spans="1:17" x14ac:dyDescent="0.2">
      <c r="A19" s="12"/>
      <c r="B19" s="13"/>
      <c r="C19" s="14"/>
      <c r="D19" s="15"/>
      <c r="E19" s="16"/>
      <c r="F19" s="17"/>
      <c r="G19" s="7">
        <v>1</v>
      </c>
      <c r="H19" s="8">
        <v>1</v>
      </c>
      <c r="I19" s="9">
        <v>1</v>
      </c>
      <c r="J19" s="13"/>
      <c r="K19" s="16"/>
      <c r="L19" s="14"/>
      <c r="M19" s="18">
        <v>1</v>
      </c>
      <c r="N19" s="18">
        <v>1</v>
      </c>
      <c r="O19" s="226">
        <f t="shared" si="2"/>
        <v>0</v>
      </c>
      <c r="P19" s="227">
        <f t="shared" si="0"/>
        <v>0</v>
      </c>
      <c r="Q19" s="221">
        <f t="shared" si="1"/>
        <v>0</v>
      </c>
    </row>
    <row r="20" spans="1:17" x14ac:dyDescent="0.2">
      <c r="A20" s="12"/>
      <c r="B20" s="13"/>
      <c r="C20" s="14"/>
      <c r="D20" s="15"/>
      <c r="E20" s="16"/>
      <c r="F20" s="17"/>
      <c r="G20" s="7">
        <v>1</v>
      </c>
      <c r="H20" s="8">
        <v>1</v>
      </c>
      <c r="I20" s="9">
        <v>1</v>
      </c>
      <c r="J20" s="13"/>
      <c r="K20" s="16"/>
      <c r="L20" s="14"/>
      <c r="M20" s="18">
        <v>1</v>
      </c>
      <c r="N20" s="18">
        <v>1</v>
      </c>
      <c r="O20" s="226">
        <f t="shared" si="2"/>
        <v>0</v>
      </c>
      <c r="P20" s="227">
        <f t="shared" si="0"/>
        <v>0</v>
      </c>
      <c r="Q20" s="221">
        <f t="shared" si="1"/>
        <v>0</v>
      </c>
    </row>
    <row r="21" spans="1:17" x14ac:dyDescent="0.2">
      <c r="A21" s="12"/>
      <c r="B21" s="13"/>
      <c r="C21" s="14"/>
      <c r="D21" s="15"/>
      <c r="E21" s="16"/>
      <c r="F21" s="17"/>
      <c r="G21" s="7">
        <v>1</v>
      </c>
      <c r="H21" s="8">
        <v>1</v>
      </c>
      <c r="I21" s="9">
        <v>1</v>
      </c>
      <c r="J21" s="13"/>
      <c r="K21" s="16"/>
      <c r="L21" s="14"/>
      <c r="M21" s="18">
        <v>1</v>
      </c>
      <c r="N21" s="18">
        <v>1</v>
      </c>
      <c r="O21" s="226">
        <f t="shared" si="2"/>
        <v>0</v>
      </c>
      <c r="P21" s="227">
        <f t="shared" si="0"/>
        <v>0</v>
      </c>
      <c r="Q21" s="221">
        <f t="shared" si="1"/>
        <v>0</v>
      </c>
    </row>
    <row r="22" spans="1:17" x14ac:dyDescent="0.2">
      <c r="A22" s="12"/>
      <c r="B22" s="13"/>
      <c r="C22" s="14"/>
      <c r="D22" s="15"/>
      <c r="E22" s="16"/>
      <c r="F22" s="17"/>
      <c r="G22" s="7">
        <v>1</v>
      </c>
      <c r="H22" s="8">
        <v>1</v>
      </c>
      <c r="I22" s="9">
        <v>1</v>
      </c>
      <c r="J22" s="13"/>
      <c r="K22" s="16"/>
      <c r="L22" s="14"/>
      <c r="M22" s="18">
        <v>1</v>
      </c>
      <c r="N22" s="18">
        <v>1</v>
      </c>
      <c r="O22" s="226">
        <f t="shared" si="2"/>
        <v>0</v>
      </c>
      <c r="P22" s="227">
        <f t="shared" si="0"/>
        <v>0</v>
      </c>
      <c r="Q22" s="221">
        <f t="shared" si="1"/>
        <v>0</v>
      </c>
    </row>
    <row r="23" spans="1:17" x14ac:dyDescent="0.2">
      <c r="A23" s="12"/>
      <c r="B23" s="13"/>
      <c r="C23" s="14"/>
      <c r="D23" s="15"/>
      <c r="E23" s="16"/>
      <c r="F23" s="17"/>
      <c r="G23" s="7">
        <v>1</v>
      </c>
      <c r="H23" s="8">
        <v>1</v>
      </c>
      <c r="I23" s="9">
        <v>1</v>
      </c>
      <c r="J23" s="13"/>
      <c r="K23" s="16"/>
      <c r="L23" s="14"/>
      <c r="M23" s="18">
        <v>1</v>
      </c>
      <c r="N23" s="18">
        <v>1</v>
      </c>
      <c r="O23" s="226">
        <f t="shared" si="2"/>
        <v>0</v>
      </c>
      <c r="P23" s="227">
        <f t="shared" si="0"/>
        <v>0</v>
      </c>
      <c r="Q23" s="221">
        <f t="shared" si="1"/>
        <v>0</v>
      </c>
    </row>
    <row r="24" spans="1:17" x14ac:dyDescent="0.2">
      <c r="A24" s="12"/>
      <c r="B24" s="13"/>
      <c r="C24" s="14"/>
      <c r="D24" s="15"/>
      <c r="E24" s="16"/>
      <c r="F24" s="17"/>
      <c r="G24" s="7">
        <v>1</v>
      </c>
      <c r="H24" s="8">
        <v>1</v>
      </c>
      <c r="I24" s="9">
        <v>1</v>
      </c>
      <c r="J24" s="13"/>
      <c r="K24" s="16"/>
      <c r="L24" s="14"/>
      <c r="M24" s="18">
        <v>1</v>
      </c>
      <c r="N24" s="18">
        <v>1</v>
      </c>
      <c r="O24" s="226">
        <f t="shared" si="2"/>
        <v>0</v>
      </c>
      <c r="P24" s="227">
        <f t="shared" si="0"/>
        <v>0</v>
      </c>
      <c r="Q24" s="221">
        <f t="shared" si="1"/>
        <v>0</v>
      </c>
    </row>
    <row r="25" spans="1:17" x14ac:dyDescent="0.2">
      <c r="A25" s="12"/>
      <c r="B25" s="13"/>
      <c r="C25" s="14"/>
      <c r="D25" s="15"/>
      <c r="E25" s="16"/>
      <c r="F25" s="17"/>
      <c r="G25" s="7">
        <v>1</v>
      </c>
      <c r="H25" s="8">
        <v>1</v>
      </c>
      <c r="I25" s="9">
        <v>1</v>
      </c>
      <c r="J25" s="13"/>
      <c r="K25" s="16"/>
      <c r="L25" s="14"/>
      <c r="M25" s="18">
        <v>1</v>
      </c>
      <c r="N25" s="18">
        <v>1</v>
      </c>
      <c r="O25" s="226">
        <f t="shared" si="2"/>
        <v>0</v>
      </c>
      <c r="P25" s="227">
        <f t="shared" si="0"/>
        <v>0</v>
      </c>
      <c r="Q25" s="221">
        <f t="shared" si="1"/>
        <v>0</v>
      </c>
    </row>
    <row r="26" spans="1:17" x14ac:dyDescent="0.2">
      <c r="A26" s="12"/>
      <c r="B26" s="13"/>
      <c r="C26" s="14"/>
      <c r="D26" s="15"/>
      <c r="E26" s="16"/>
      <c r="F26" s="17"/>
      <c r="G26" s="7">
        <v>1</v>
      </c>
      <c r="H26" s="8">
        <v>1</v>
      </c>
      <c r="I26" s="9">
        <v>1</v>
      </c>
      <c r="J26" s="13"/>
      <c r="K26" s="16"/>
      <c r="L26" s="14"/>
      <c r="M26" s="18">
        <v>1</v>
      </c>
      <c r="N26" s="18">
        <v>1</v>
      </c>
      <c r="O26" s="226">
        <f t="shared" si="2"/>
        <v>0</v>
      </c>
      <c r="P26" s="227">
        <f t="shared" si="0"/>
        <v>0</v>
      </c>
      <c r="Q26" s="221">
        <f t="shared" si="1"/>
        <v>0</v>
      </c>
    </row>
    <row r="27" spans="1:17" x14ac:dyDescent="0.2">
      <c r="A27" s="12"/>
      <c r="B27" s="13"/>
      <c r="C27" s="14"/>
      <c r="D27" s="15"/>
      <c r="E27" s="16"/>
      <c r="F27" s="17"/>
      <c r="G27" s="7">
        <v>1</v>
      </c>
      <c r="H27" s="8">
        <v>1</v>
      </c>
      <c r="I27" s="9">
        <v>1</v>
      </c>
      <c r="J27" s="13"/>
      <c r="K27" s="16"/>
      <c r="L27" s="14"/>
      <c r="M27" s="18">
        <v>1</v>
      </c>
      <c r="N27" s="18">
        <v>1</v>
      </c>
      <c r="O27" s="226">
        <f t="shared" si="2"/>
        <v>0</v>
      </c>
      <c r="P27" s="227">
        <f t="shared" si="0"/>
        <v>0</v>
      </c>
      <c r="Q27" s="221">
        <f t="shared" si="1"/>
        <v>0</v>
      </c>
    </row>
    <row r="28" spans="1:17" ht="13.5" thickBot="1" x14ac:dyDescent="0.25">
      <c r="A28" s="19"/>
      <c r="B28" s="20"/>
      <c r="C28" s="21"/>
      <c r="D28" s="22"/>
      <c r="E28" s="23"/>
      <c r="F28" s="24"/>
      <c r="G28" s="7">
        <v>1</v>
      </c>
      <c r="H28" s="8">
        <v>1</v>
      </c>
      <c r="I28" s="9">
        <v>1</v>
      </c>
      <c r="J28" s="20"/>
      <c r="K28" s="25"/>
      <c r="L28" s="21"/>
      <c r="M28" s="26">
        <v>1</v>
      </c>
      <c r="N28" s="26">
        <v>1</v>
      </c>
      <c r="O28" s="226">
        <f t="shared" si="2"/>
        <v>0</v>
      </c>
      <c r="P28" s="227">
        <f t="shared" si="0"/>
        <v>0</v>
      </c>
      <c r="Q28" s="221">
        <f t="shared" si="1"/>
        <v>0</v>
      </c>
    </row>
    <row r="29" spans="1:17" ht="16.5" thickBot="1" x14ac:dyDescent="0.3">
      <c r="A29" s="89" t="s">
        <v>16</v>
      </c>
      <c r="B29" s="35">
        <f>SUM(B10:B28)</f>
        <v>0</v>
      </c>
      <c r="C29" s="35">
        <f>SUM(C10:C28)</f>
        <v>0</v>
      </c>
      <c r="D29" s="36">
        <f>SUM(D10:D28)</f>
        <v>0</v>
      </c>
      <c r="E29" s="35">
        <f>SUM(E10:E28)</f>
        <v>0</v>
      </c>
      <c r="F29" s="37">
        <f>SUM(F10:F28)</f>
        <v>0</v>
      </c>
      <c r="G29" s="38"/>
      <c r="H29" s="35"/>
      <c r="I29" s="35"/>
      <c r="J29" s="35">
        <f>SUM(J10:J28)</f>
        <v>0</v>
      </c>
      <c r="K29" s="35">
        <f>SUM(K10:K28)</f>
        <v>0</v>
      </c>
      <c r="L29" s="35">
        <f>SUM(L10:L28)</f>
        <v>0</v>
      </c>
      <c r="M29" s="35"/>
      <c r="N29" s="35"/>
      <c r="O29" s="34">
        <f>SUM(O10:O28)</f>
        <v>0</v>
      </c>
      <c r="P29" s="159">
        <f>SUM(P10:P28)</f>
        <v>0</v>
      </c>
      <c r="Q29" s="172">
        <f>SUM(Q10:Q28)</f>
        <v>0</v>
      </c>
    </row>
    <row r="30" spans="1:17" x14ac:dyDescent="0.2">
      <c r="A30" s="90"/>
      <c r="B30" s="90"/>
      <c r="C30" s="90"/>
      <c r="D30" s="91"/>
      <c r="E30" s="92"/>
      <c r="F30" s="93"/>
      <c r="G30" s="94"/>
      <c r="H30" s="92"/>
      <c r="I30" s="92"/>
      <c r="J30" s="92"/>
      <c r="K30" s="92"/>
      <c r="L30" s="92"/>
      <c r="M30" s="92"/>
      <c r="N30" s="92"/>
      <c r="O30" s="95"/>
      <c r="P30" s="160"/>
      <c r="Q30" s="104"/>
    </row>
    <row r="31" spans="1:17" ht="15.75" customHeight="1" thickBot="1" x14ac:dyDescent="0.25">
      <c r="A31" s="96" t="s">
        <v>17</v>
      </c>
      <c r="B31" s="97"/>
      <c r="C31" s="97"/>
      <c r="D31" s="98"/>
      <c r="E31" s="99"/>
      <c r="F31" s="100"/>
      <c r="G31" s="101"/>
      <c r="H31" s="99"/>
      <c r="I31" s="99"/>
      <c r="J31" s="99"/>
      <c r="K31" s="99"/>
      <c r="L31" s="99"/>
      <c r="M31" s="99"/>
      <c r="N31" s="99"/>
      <c r="O31" s="102"/>
      <c r="P31" s="161"/>
      <c r="Q31" s="104"/>
    </row>
    <row r="32" spans="1:17" x14ac:dyDescent="0.2">
      <c r="A32" s="5"/>
      <c r="B32" s="27"/>
      <c r="C32" s="27"/>
      <c r="D32" s="30"/>
      <c r="E32" s="27"/>
      <c r="F32" s="28"/>
      <c r="G32" s="29"/>
      <c r="H32" s="27"/>
      <c r="I32" s="27"/>
      <c r="J32" s="27"/>
      <c r="K32" s="27"/>
      <c r="L32" s="27"/>
      <c r="M32" s="27"/>
      <c r="N32" s="92"/>
      <c r="O32" s="31"/>
      <c r="P32" s="160"/>
      <c r="Q32" s="221">
        <f>O32</f>
        <v>0</v>
      </c>
    </row>
    <row r="33" spans="1:17" x14ac:dyDescent="0.2">
      <c r="A33" s="5"/>
      <c r="B33" s="92"/>
      <c r="C33" s="92"/>
      <c r="D33" s="40"/>
      <c r="E33" s="92"/>
      <c r="F33" s="93"/>
      <c r="G33" s="94"/>
      <c r="H33" s="92"/>
      <c r="I33" s="92"/>
      <c r="J33" s="92"/>
      <c r="K33" s="92"/>
      <c r="L33" s="92"/>
      <c r="M33" s="92"/>
      <c r="N33" s="92"/>
      <c r="O33" s="31"/>
      <c r="P33" s="160"/>
      <c r="Q33" s="221">
        <f>O33</f>
        <v>0</v>
      </c>
    </row>
    <row r="34" spans="1:17" x14ac:dyDescent="0.2">
      <c r="A34" s="5"/>
      <c r="B34" s="92"/>
      <c r="C34" s="92"/>
      <c r="D34" s="40"/>
      <c r="E34" s="92"/>
      <c r="F34" s="93"/>
      <c r="G34" s="94"/>
      <c r="H34" s="92"/>
      <c r="I34" s="92"/>
      <c r="J34" s="92"/>
      <c r="K34" s="92"/>
      <c r="L34" s="92"/>
      <c r="M34" s="92"/>
      <c r="N34" s="92"/>
      <c r="O34" s="31"/>
      <c r="P34" s="160"/>
      <c r="Q34" s="221">
        <f>O34</f>
        <v>0</v>
      </c>
    </row>
    <row r="35" spans="1:17" x14ac:dyDescent="0.2">
      <c r="A35" s="16"/>
      <c r="B35" s="104"/>
      <c r="C35" s="104"/>
      <c r="D35" s="105"/>
      <c r="E35" s="104"/>
      <c r="F35" s="106"/>
      <c r="G35" s="107"/>
      <c r="H35" s="104"/>
      <c r="I35" s="104"/>
      <c r="J35" s="104"/>
      <c r="K35" s="104"/>
      <c r="L35" s="104"/>
      <c r="M35" s="104"/>
      <c r="N35" s="104"/>
      <c r="O35" s="32"/>
      <c r="P35" s="162"/>
      <c r="Q35" s="221">
        <f>O35</f>
        <v>0</v>
      </c>
    </row>
    <row r="36" spans="1:17" ht="13.5" thickBot="1" x14ac:dyDescent="0.25">
      <c r="A36" s="25"/>
      <c r="B36" s="99"/>
      <c r="C36" s="99"/>
      <c r="D36" s="109"/>
      <c r="E36" s="99"/>
      <c r="F36" s="100"/>
      <c r="G36" s="101"/>
      <c r="H36" s="99"/>
      <c r="I36" s="99"/>
      <c r="J36" s="99"/>
      <c r="K36" s="99"/>
      <c r="L36" s="99"/>
      <c r="M36" s="99"/>
      <c r="N36" s="99"/>
      <c r="O36" s="33"/>
      <c r="P36" s="161"/>
      <c r="Q36" s="221">
        <f>O36</f>
        <v>0</v>
      </c>
    </row>
    <row r="37" spans="1:17" ht="13.5" thickBot="1" x14ac:dyDescent="0.25">
      <c r="A37" s="111" t="s">
        <v>18</v>
      </c>
      <c r="C37" s="49"/>
      <c r="D37" s="112"/>
      <c r="E37" s="49"/>
      <c r="F37" s="113"/>
      <c r="G37" s="114"/>
      <c r="H37" s="49"/>
      <c r="I37" s="49"/>
      <c r="J37" s="49"/>
      <c r="K37" s="115"/>
      <c r="L37" s="115"/>
      <c r="M37" s="116"/>
      <c r="N37" s="117" t="s">
        <v>19</v>
      </c>
      <c r="O37" s="39">
        <f>SUM(O32:O36)</f>
        <v>0</v>
      </c>
      <c r="P37" s="163"/>
      <c r="Q37" s="170">
        <f>SUM(Q32:Q36)</f>
        <v>0</v>
      </c>
    </row>
    <row r="38" spans="1:17" ht="30" customHeight="1" thickBot="1" x14ac:dyDescent="0.3">
      <c r="A38" s="49"/>
      <c r="B38" s="49"/>
      <c r="C38" s="49"/>
      <c r="D38" s="49"/>
      <c r="E38" s="49"/>
      <c r="F38" s="113"/>
      <c r="G38" s="114"/>
      <c r="H38" s="49"/>
      <c r="I38" s="49"/>
      <c r="J38" s="49"/>
      <c r="K38" s="49"/>
      <c r="L38" s="49"/>
      <c r="M38" s="118"/>
      <c r="N38" s="118" t="s">
        <v>20</v>
      </c>
      <c r="O38" s="41">
        <f>O29+O37</f>
        <v>0</v>
      </c>
      <c r="P38" s="164">
        <f>P29+P37</f>
        <v>0</v>
      </c>
      <c r="Q38" s="171">
        <f>Q29+Q37</f>
        <v>0</v>
      </c>
    </row>
    <row r="39" spans="1:17" ht="15.75" thickBot="1" x14ac:dyDescent="0.3">
      <c r="A39" s="119" t="s">
        <v>21</v>
      </c>
      <c r="B39" s="120"/>
      <c r="C39" s="120"/>
      <c r="D39" s="120"/>
      <c r="E39" s="120"/>
      <c r="F39" s="121"/>
      <c r="G39" s="122"/>
      <c r="H39" s="49"/>
      <c r="I39" s="123" t="s">
        <v>22</v>
      </c>
      <c r="J39" s="120"/>
      <c r="K39" s="120"/>
      <c r="L39" s="49"/>
      <c r="M39" s="49"/>
      <c r="N39" s="49"/>
      <c r="O39" s="124"/>
      <c r="P39" s="125"/>
    </row>
    <row r="40" spans="1:17" x14ac:dyDescent="0.2">
      <c r="C40" s="49"/>
      <c r="L40" s="49"/>
      <c r="M40" s="49"/>
      <c r="N40" s="49"/>
      <c r="O40" s="124" t="s">
        <v>95</v>
      </c>
      <c r="P40" s="124" t="s">
        <v>96</v>
      </c>
      <c r="Q40" s="124" t="s">
        <v>97</v>
      </c>
    </row>
    <row r="41" spans="1:17" ht="13.5" thickBot="1" x14ac:dyDescent="0.25">
      <c r="B41" s="126" t="s">
        <v>25</v>
      </c>
      <c r="C41" s="120"/>
      <c r="D41" s="120"/>
      <c r="E41" s="120"/>
      <c r="F41" s="121"/>
      <c r="G41" s="122"/>
      <c r="I41" s="62" t="s">
        <v>22</v>
      </c>
      <c r="J41" s="120"/>
      <c r="K41" s="120"/>
      <c r="N41" s="47" t="s">
        <v>98</v>
      </c>
      <c r="O41" s="221"/>
      <c r="P41" s="222"/>
      <c r="Q41" s="222"/>
    </row>
    <row r="42" spans="1:17" x14ac:dyDescent="0.2">
      <c r="C42" s="49"/>
      <c r="D42" s="49"/>
      <c r="N42" s="219" t="s">
        <v>99</v>
      </c>
      <c r="O42" s="220">
        <f>O38+O41</f>
        <v>0</v>
      </c>
      <c r="P42" s="220">
        <f>P38+P41</f>
        <v>0</v>
      </c>
      <c r="Q42" s="220">
        <f>Q38+Q41</f>
        <v>0</v>
      </c>
    </row>
    <row r="43" spans="1:17" x14ac:dyDescent="0.2">
      <c r="A43" s="111" t="s">
        <v>24</v>
      </c>
      <c r="B43" s="146"/>
      <c r="C43" s="49"/>
    </row>
    <row r="44" spans="1:17" x14ac:dyDescent="0.2">
      <c r="A44" s="111" t="s">
        <v>26</v>
      </c>
      <c r="C44" s="49"/>
    </row>
    <row r="45" spans="1:17" x14ac:dyDescent="0.2">
      <c r="A45" s="128" t="s">
        <v>100</v>
      </c>
      <c r="C45" s="49"/>
    </row>
    <row r="46" spans="1:17" x14ac:dyDescent="0.2">
      <c r="A46" s="152" t="s">
        <v>76</v>
      </c>
      <c r="B46" s="148"/>
      <c r="C46" s="149"/>
      <c r="D46" s="149"/>
      <c r="E46" s="149"/>
      <c r="F46" s="150"/>
      <c r="G46" s="151"/>
      <c r="H46" s="149"/>
      <c r="I46" s="149"/>
      <c r="J46" s="149"/>
      <c r="K46" s="149"/>
      <c r="L46" s="149"/>
      <c r="M46" s="149"/>
    </row>
    <row r="47" spans="1:17" x14ac:dyDescent="0.2">
      <c r="C47" s="49"/>
    </row>
    <row r="48" spans="1:17" x14ac:dyDescent="0.2">
      <c r="C48" s="49"/>
    </row>
    <row r="49" spans="3:3" x14ac:dyDescent="0.2">
      <c r="C49" s="49"/>
    </row>
    <row r="50" spans="3:3" x14ac:dyDescent="0.2">
      <c r="C50" s="49"/>
    </row>
    <row r="51" spans="3:3" x14ac:dyDescent="0.2">
      <c r="C51" s="49"/>
    </row>
    <row r="52" spans="3:3" x14ac:dyDescent="0.2">
      <c r="C52" s="49"/>
    </row>
    <row r="53" spans="3:3" x14ac:dyDescent="0.2">
      <c r="C53" s="49"/>
    </row>
    <row r="54" spans="3:3" x14ac:dyDescent="0.2">
      <c r="C54" s="49"/>
    </row>
    <row r="55" spans="3:3" x14ac:dyDescent="0.2">
      <c r="C55" s="49"/>
    </row>
    <row r="56" spans="3:3" x14ac:dyDescent="0.2">
      <c r="C56" s="49"/>
    </row>
    <row r="57" spans="3:3" x14ac:dyDescent="0.2">
      <c r="C57" s="49"/>
    </row>
    <row r="58" spans="3:3" x14ac:dyDescent="0.2">
      <c r="C58" s="49"/>
    </row>
    <row r="59" spans="3:3" x14ac:dyDescent="0.2">
      <c r="C59" s="49"/>
    </row>
    <row r="60" spans="3:3" x14ac:dyDescent="0.2">
      <c r="C60" s="49"/>
    </row>
    <row r="61" spans="3:3" x14ac:dyDescent="0.2">
      <c r="C61" s="49"/>
    </row>
    <row r="62" spans="3:3" x14ac:dyDescent="0.2">
      <c r="C62" s="49"/>
    </row>
    <row r="63" spans="3:3" x14ac:dyDescent="0.2">
      <c r="C63" s="49"/>
    </row>
    <row r="64" spans="3:3" x14ac:dyDescent="0.2">
      <c r="C64" s="49"/>
    </row>
    <row r="65" spans="3:3" x14ac:dyDescent="0.2">
      <c r="C65" s="49"/>
    </row>
    <row r="66" spans="3:3" x14ac:dyDescent="0.2">
      <c r="C66" s="49"/>
    </row>
    <row r="67" spans="3:3" x14ac:dyDescent="0.2">
      <c r="C67" s="49"/>
    </row>
    <row r="68" spans="3:3" x14ac:dyDescent="0.2">
      <c r="C68" s="49"/>
    </row>
    <row r="69" spans="3:3" x14ac:dyDescent="0.2">
      <c r="C69" s="49"/>
    </row>
    <row r="70" spans="3:3" x14ac:dyDescent="0.2">
      <c r="C70" s="49"/>
    </row>
    <row r="71" spans="3:3" x14ac:dyDescent="0.2">
      <c r="C71" s="49"/>
    </row>
    <row r="72" spans="3:3" x14ac:dyDescent="0.2">
      <c r="C72" s="49"/>
    </row>
    <row r="73" spans="3:3" x14ac:dyDescent="0.2">
      <c r="C73" s="49"/>
    </row>
    <row r="74" spans="3:3" x14ac:dyDescent="0.2">
      <c r="C74" s="49"/>
    </row>
    <row r="75" spans="3:3" x14ac:dyDescent="0.2">
      <c r="C75" s="49"/>
    </row>
    <row r="76" spans="3:3" x14ac:dyDescent="0.2">
      <c r="C76" s="49"/>
    </row>
    <row r="77" spans="3:3" x14ac:dyDescent="0.2">
      <c r="C77" s="49"/>
    </row>
    <row r="78" spans="3:3" x14ac:dyDescent="0.2">
      <c r="C78" s="49"/>
    </row>
    <row r="79" spans="3:3" x14ac:dyDescent="0.2">
      <c r="C79" s="49"/>
    </row>
    <row r="80" spans="3:3" x14ac:dyDescent="0.2">
      <c r="C80" s="49"/>
    </row>
    <row r="81" spans="3:3" x14ac:dyDescent="0.2">
      <c r="C81" s="49"/>
    </row>
    <row r="82" spans="3:3" x14ac:dyDescent="0.2">
      <c r="C82" s="49"/>
    </row>
    <row r="83" spans="3:3" x14ac:dyDescent="0.2">
      <c r="C83" s="49"/>
    </row>
    <row r="84" spans="3:3" x14ac:dyDescent="0.2">
      <c r="C84" s="49"/>
    </row>
  </sheetData>
  <sheetProtection algorithmName="SHA-512" hashValue="7Bs5rZsQY/XQV2t9NvghKSOsHwzwz2OS7qtUzu82vsc9VOWCJiYXoJmIYMesxgzgdj1jvjMtuVAdXZlHO0v9pg==" saltValue="oPbYxRg+iU4wJqeF7onr8Q==" spinCount="100000" sheet="1" objects="1" scenarios="1"/>
  <mergeCells count="5">
    <mergeCell ref="C2:J2"/>
    <mergeCell ref="C3:J3"/>
    <mergeCell ref="C4:J4"/>
    <mergeCell ref="C5:J5"/>
    <mergeCell ref="C6:J6"/>
  </mergeCells>
  <phoneticPr fontId="17" type="noConversion"/>
  <pageMargins left="0.4" right="0.4" top="0.98" bottom="0.68" header="0.46" footer="0.5"/>
  <pageSetup orientation="portrait" horizontalDpi="4294967292" r:id="rId1"/>
  <headerFooter alignWithMargins="0">
    <oddHeader>&amp;L&amp;G</oddHeader>
  </headerFooter>
  <legacyDrawing r:id="rId2"/>
  <legacyDrawingHF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4"/>
  <sheetViews>
    <sheetView zoomScale="115" workbookViewId="0">
      <selection activeCell="O10" sqref="O10:O28"/>
    </sheetView>
  </sheetViews>
  <sheetFormatPr defaultRowHeight="12.75" x14ac:dyDescent="0.2"/>
  <cols>
    <col min="1" max="1" width="20.42578125" style="43" customWidth="1"/>
    <col min="2" max="2" width="5.140625" style="43" customWidth="1"/>
    <col min="3" max="3" width="3.7109375" style="127" customWidth="1"/>
    <col min="4" max="4" width="3.7109375" style="43" customWidth="1"/>
    <col min="5" max="5" width="4.5703125" style="43" customWidth="1"/>
    <col min="6" max="6" width="3.5703125" style="50" customWidth="1"/>
    <col min="7" max="7" width="4.85546875" style="51" customWidth="1"/>
    <col min="8" max="8" width="6.140625" style="43" customWidth="1"/>
    <col min="9" max="9" width="6.42578125" style="43" customWidth="1"/>
    <col min="10" max="10" width="4" style="43" customWidth="1"/>
    <col min="11" max="12" width="4.42578125" style="43" customWidth="1"/>
    <col min="13" max="14" width="4.7109375" style="43" customWidth="1"/>
    <col min="15" max="15" width="8.5703125" style="46" customWidth="1"/>
    <col min="16" max="16" width="8.5703125" style="43" customWidth="1"/>
    <col min="17" max="17" width="6.85546875" style="43" customWidth="1"/>
    <col min="18" max="18" width="1.7109375" style="43" customWidth="1"/>
    <col min="19" max="16384" width="9.140625" style="43"/>
  </cols>
  <sheetData>
    <row r="1" spans="1:17" ht="16.5" thickBot="1" x14ac:dyDescent="0.3">
      <c r="B1" s="44" t="s">
        <v>0</v>
      </c>
      <c r="C1" s="43"/>
      <c r="F1" s="43"/>
      <c r="G1" s="43"/>
      <c r="H1" s="45"/>
    </row>
    <row r="2" spans="1:17" ht="13.5" thickBot="1" x14ac:dyDescent="0.25">
      <c r="B2" s="47" t="s">
        <v>85</v>
      </c>
      <c r="C2" s="232" t="s">
        <v>115</v>
      </c>
      <c r="D2" s="229"/>
      <c r="E2" s="229"/>
      <c r="F2" s="229"/>
      <c r="G2" s="229"/>
      <c r="H2" s="229"/>
      <c r="I2" s="229"/>
      <c r="J2" s="230"/>
    </row>
    <row r="3" spans="1:17" ht="13.5" thickBot="1" x14ac:dyDescent="0.25">
      <c r="B3" s="47" t="s">
        <v>55</v>
      </c>
      <c r="C3" s="232" t="s">
        <v>84</v>
      </c>
      <c r="D3" s="229"/>
      <c r="E3" s="229"/>
      <c r="F3" s="229"/>
      <c r="G3" s="229"/>
      <c r="H3" s="229"/>
      <c r="I3" s="229"/>
      <c r="J3" s="230"/>
    </row>
    <row r="4" spans="1:17" ht="13.5" thickBot="1" x14ac:dyDescent="0.25">
      <c r="B4" s="47" t="s">
        <v>86</v>
      </c>
      <c r="C4" s="228" t="s">
        <v>87</v>
      </c>
      <c r="D4" s="229"/>
      <c r="E4" s="229"/>
      <c r="F4" s="229"/>
      <c r="G4" s="229"/>
      <c r="H4" s="229"/>
      <c r="I4" s="229"/>
      <c r="J4" s="230"/>
    </row>
    <row r="5" spans="1:17" ht="13.5" thickBot="1" x14ac:dyDescent="0.25">
      <c r="B5" s="47" t="s">
        <v>56</v>
      </c>
      <c r="C5" s="228" t="s">
        <v>88</v>
      </c>
      <c r="D5" s="229"/>
      <c r="E5" s="229"/>
      <c r="F5" s="229"/>
      <c r="G5" s="229"/>
      <c r="H5" s="229"/>
      <c r="I5" s="229"/>
      <c r="J5" s="230"/>
    </row>
    <row r="6" spans="1:17" ht="13.5" thickBot="1" x14ac:dyDescent="0.25">
      <c r="B6" s="47" t="s">
        <v>83</v>
      </c>
      <c r="C6" s="231" t="s">
        <v>51</v>
      </c>
      <c r="D6" s="229"/>
      <c r="E6" s="229"/>
      <c r="F6" s="229"/>
      <c r="G6" s="229"/>
      <c r="H6" s="229"/>
      <c r="I6" s="229"/>
      <c r="J6" s="230"/>
    </row>
    <row r="7" spans="1:17" ht="13.5" thickBot="1" x14ac:dyDescent="0.25">
      <c r="C7" s="49"/>
    </row>
    <row r="8" spans="1:17" ht="14.25" customHeight="1" thickBot="1" x14ac:dyDescent="0.25">
      <c r="B8" s="52" t="s">
        <v>1</v>
      </c>
      <c r="C8" s="48"/>
      <c r="J8" s="53" t="s">
        <v>2</v>
      </c>
      <c r="K8" s="54"/>
      <c r="L8" s="48"/>
    </row>
    <row r="9" spans="1:17" s="62" customFormat="1" ht="57.75" customHeight="1" thickBot="1" x14ac:dyDescent="0.25">
      <c r="A9" s="55" t="s">
        <v>3</v>
      </c>
      <c r="B9" s="56" t="s">
        <v>4</v>
      </c>
      <c r="C9" s="56" t="s">
        <v>5</v>
      </c>
      <c r="D9" s="57" t="s">
        <v>6</v>
      </c>
      <c r="E9" s="58" t="s">
        <v>7</v>
      </c>
      <c r="F9" s="59" t="s">
        <v>23</v>
      </c>
      <c r="G9" s="60" t="s">
        <v>8</v>
      </c>
      <c r="H9" s="58" t="s">
        <v>27</v>
      </c>
      <c r="I9" s="58" t="s">
        <v>28</v>
      </c>
      <c r="J9" s="56" t="s">
        <v>9</v>
      </c>
      <c r="K9" s="56" t="s">
        <v>10</v>
      </c>
      <c r="L9" s="56" t="s">
        <v>11</v>
      </c>
      <c r="M9" s="58" t="s">
        <v>12</v>
      </c>
      <c r="N9" s="58" t="s">
        <v>13</v>
      </c>
      <c r="O9" s="61" t="s">
        <v>14</v>
      </c>
      <c r="P9" s="158" t="s">
        <v>15</v>
      </c>
      <c r="Q9" s="165" t="s">
        <v>89</v>
      </c>
    </row>
    <row r="10" spans="1:17" x14ac:dyDescent="0.2">
      <c r="A10" s="1"/>
      <c r="B10" s="2"/>
      <c r="C10" s="3"/>
      <c r="D10" s="4"/>
      <c r="E10" s="5"/>
      <c r="F10" s="6"/>
      <c r="G10" s="7">
        <v>1</v>
      </c>
      <c r="H10" s="8">
        <v>1</v>
      </c>
      <c r="I10" s="9">
        <v>1</v>
      </c>
      <c r="J10" s="2"/>
      <c r="K10" s="10"/>
      <c r="L10" s="3"/>
      <c r="M10" s="11">
        <v>1</v>
      </c>
      <c r="N10" s="11">
        <v>1</v>
      </c>
      <c r="O10" s="226">
        <f>ROUND(((G10*H10*I10*M10*N10*(B10+2/3*C10) + G10*H10*I10*M10*N10*(J10*E10+K10+L10*E10)/44)),2)</f>
        <v>0</v>
      </c>
      <c r="P10" s="227">
        <f t="shared" ref="P10:P28" si="0">E10*D10*H10</f>
        <v>0</v>
      </c>
      <c r="Q10" s="221">
        <f t="shared" ref="Q10:Q28" si="1">O10</f>
        <v>0</v>
      </c>
    </row>
    <row r="11" spans="1:17" x14ac:dyDescent="0.2">
      <c r="A11" s="12"/>
      <c r="B11" s="13"/>
      <c r="C11" s="14"/>
      <c r="D11" s="15"/>
      <c r="E11" s="16"/>
      <c r="F11" s="17"/>
      <c r="G11" s="7">
        <v>1</v>
      </c>
      <c r="H11" s="8">
        <v>1</v>
      </c>
      <c r="I11" s="9">
        <v>1</v>
      </c>
      <c r="J11" s="13"/>
      <c r="K11" s="16"/>
      <c r="L11" s="14"/>
      <c r="M11" s="18">
        <v>1</v>
      </c>
      <c r="N11" s="18">
        <v>1</v>
      </c>
      <c r="O11" s="226">
        <f t="shared" ref="O11:O28" si="2">ROUND(((G11*H11*I11*M11*N11*(B11+2/3*C11) + G11*H11*I11*M11*N11*(J11*E11+K11+L11*E11)/44)),2)</f>
        <v>0</v>
      </c>
      <c r="P11" s="227">
        <f t="shared" si="0"/>
        <v>0</v>
      </c>
      <c r="Q11" s="221">
        <f t="shared" si="1"/>
        <v>0</v>
      </c>
    </row>
    <row r="12" spans="1:17" x14ac:dyDescent="0.2">
      <c r="A12" s="12"/>
      <c r="B12" s="13"/>
      <c r="C12" s="14"/>
      <c r="D12" s="15"/>
      <c r="E12" s="16"/>
      <c r="F12" s="17"/>
      <c r="G12" s="7">
        <v>1</v>
      </c>
      <c r="H12" s="8">
        <v>1</v>
      </c>
      <c r="I12" s="9">
        <v>1</v>
      </c>
      <c r="J12" s="13"/>
      <c r="K12" s="16"/>
      <c r="L12" s="14"/>
      <c r="M12" s="18">
        <v>1</v>
      </c>
      <c r="N12" s="18">
        <v>1</v>
      </c>
      <c r="O12" s="226">
        <f t="shared" si="2"/>
        <v>0</v>
      </c>
      <c r="P12" s="227">
        <f t="shared" si="0"/>
        <v>0</v>
      </c>
      <c r="Q12" s="221">
        <f t="shared" si="1"/>
        <v>0</v>
      </c>
    </row>
    <row r="13" spans="1:17" x14ac:dyDescent="0.2">
      <c r="A13" s="12"/>
      <c r="B13" s="13"/>
      <c r="C13" s="14"/>
      <c r="D13" s="15"/>
      <c r="E13" s="16"/>
      <c r="F13" s="17"/>
      <c r="G13" s="7">
        <v>1</v>
      </c>
      <c r="H13" s="8">
        <v>1</v>
      </c>
      <c r="I13" s="9">
        <v>1</v>
      </c>
      <c r="J13" s="13"/>
      <c r="K13" s="16"/>
      <c r="L13" s="14"/>
      <c r="M13" s="18">
        <v>1</v>
      </c>
      <c r="N13" s="18">
        <v>1</v>
      </c>
      <c r="O13" s="226">
        <f t="shared" si="2"/>
        <v>0</v>
      </c>
      <c r="P13" s="227">
        <f t="shared" si="0"/>
        <v>0</v>
      </c>
      <c r="Q13" s="221">
        <f t="shared" si="1"/>
        <v>0</v>
      </c>
    </row>
    <row r="14" spans="1:17" x14ac:dyDescent="0.2">
      <c r="A14" s="12"/>
      <c r="B14" s="13"/>
      <c r="C14" s="14"/>
      <c r="D14" s="15"/>
      <c r="E14" s="16"/>
      <c r="F14" s="17"/>
      <c r="G14" s="7">
        <v>1</v>
      </c>
      <c r="H14" s="8">
        <v>1</v>
      </c>
      <c r="I14" s="9">
        <v>1</v>
      </c>
      <c r="J14" s="13"/>
      <c r="K14" s="16"/>
      <c r="L14" s="14"/>
      <c r="M14" s="18">
        <v>1</v>
      </c>
      <c r="N14" s="18">
        <v>1</v>
      </c>
      <c r="O14" s="226">
        <f t="shared" si="2"/>
        <v>0</v>
      </c>
      <c r="P14" s="227">
        <f t="shared" si="0"/>
        <v>0</v>
      </c>
      <c r="Q14" s="221">
        <f t="shared" si="1"/>
        <v>0</v>
      </c>
    </row>
    <row r="15" spans="1:17" x14ac:dyDescent="0.2">
      <c r="A15" s="12"/>
      <c r="B15" s="13"/>
      <c r="C15" s="14"/>
      <c r="D15" s="15"/>
      <c r="E15" s="16"/>
      <c r="F15" s="17"/>
      <c r="G15" s="7">
        <v>1</v>
      </c>
      <c r="H15" s="8">
        <v>1</v>
      </c>
      <c r="I15" s="9">
        <v>1</v>
      </c>
      <c r="J15" s="13"/>
      <c r="K15" s="16"/>
      <c r="L15" s="14"/>
      <c r="M15" s="18">
        <v>1</v>
      </c>
      <c r="N15" s="18">
        <v>1</v>
      </c>
      <c r="O15" s="226">
        <f t="shared" si="2"/>
        <v>0</v>
      </c>
      <c r="P15" s="227">
        <f t="shared" si="0"/>
        <v>0</v>
      </c>
      <c r="Q15" s="221">
        <f t="shared" si="1"/>
        <v>0</v>
      </c>
    </row>
    <row r="16" spans="1:17" x14ac:dyDescent="0.2">
      <c r="A16" s="12"/>
      <c r="B16" s="13"/>
      <c r="C16" s="14"/>
      <c r="D16" s="15"/>
      <c r="E16" s="16"/>
      <c r="F16" s="17"/>
      <c r="G16" s="7">
        <v>1</v>
      </c>
      <c r="H16" s="8">
        <v>1</v>
      </c>
      <c r="I16" s="9">
        <v>1</v>
      </c>
      <c r="J16" s="13"/>
      <c r="K16" s="16"/>
      <c r="L16" s="14"/>
      <c r="M16" s="18">
        <v>1</v>
      </c>
      <c r="N16" s="18">
        <v>1</v>
      </c>
      <c r="O16" s="226">
        <f t="shared" si="2"/>
        <v>0</v>
      </c>
      <c r="P16" s="227">
        <f t="shared" si="0"/>
        <v>0</v>
      </c>
      <c r="Q16" s="221">
        <f t="shared" si="1"/>
        <v>0</v>
      </c>
    </row>
    <row r="17" spans="1:17" x14ac:dyDescent="0.2">
      <c r="A17" s="12"/>
      <c r="B17" s="13"/>
      <c r="C17" s="14"/>
      <c r="D17" s="15"/>
      <c r="E17" s="16"/>
      <c r="F17" s="17"/>
      <c r="G17" s="7">
        <v>1</v>
      </c>
      <c r="H17" s="8">
        <v>1</v>
      </c>
      <c r="I17" s="9">
        <v>1</v>
      </c>
      <c r="J17" s="13"/>
      <c r="K17" s="16"/>
      <c r="L17" s="14"/>
      <c r="M17" s="18">
        <v>1</v>
      </c>
      <c r="N17" s="18">
        <v>1</v>
      </c>
      <c r="O17" s="226">
        <f t="shared" si="2"/>
        <v>0</v>
      </c>
      <c r="P17" s="227">
        <f t="shared" si="0"/>
        <v>0</v>
      </c>
      <c r="Q17" s="221">
        <f t="shared" si="1"/>
        <v>0</v>
      </c>
    </row>
    <row r="18" spans="1:17" x14ac:dyDescent="0.2">
      <c r="A18" s="12"/>
      <c r="B18" s="13"/>
      <c r="C18" s="14"/>
      <c r="D18" s="15"/>
      <c r="E18" s="16"/>
      <c r="F18" s="17"/>
      <c r="G18" s="7">
        <v>1</v>
      </c>
      <c r="H18" s="8">
        <v>1</v>
      </c>
      <c r="I18" s="9">
        <v>1</v>
      </c>
      <c r="J18" s="13"/>
      <c r="K18" s="16"/>
      <c r="L18" s="14"/>
      <c r="M18" s="18">
        <v>1</v>
      </c>
      <c r="N18" s="18">
        <v>1</v>
      </c>
      <c r="O18" s="226">
        <f t="shared" si="2"/>
        <v>0</v>
      </c>
      <c r="P18" s="227">
        <f t="shared" si="0"/>
        <v>0</v>
      </c>
      <c r="Q18" s="221">
        <f t="shared" si="1"/>
        <v>0</v>
      </c>
    </row>
    <row r="19" spans="1:17" x14ac:dyDescent="0.2">
      <c r="A19" s="12"/>
      <c r="B19" s="13"/>
      <c r="C19" s="14"/>
      <c r="D19" s="15"/>
      <c r="E19" s="16"/>
      <c r="F19" s="17"/>
      <c r="G19" s="7">
        <v>1</v>
      </c>
      <c r="H19" s="8">
        <v>1</v>
      </c>
      <c r="I19" s="9">
        <v>1</v>
      </c>
      <c r="J19" s="13"/>
      <c r="K19" s="16"/>
      <c r="L19" s="14"/>
      <c r="M19" s="18">
        <v>1</v>
      </c>
      <c r="N19" s="18">
        <v>1</v>
      </c>
      <c r="O19" s="226">
        <f t="shared" si="2"/>
        <v>0</v>
      </c>
      <c r="P19" s="227">
        <f t="shared" si="0"/>
        <v>0</v>
      </c>
      <c r="Q19" s="221">
        <f t="shared" si="1"/>
        <v>0</v>
      </c>
    </row>
    <row r="20" spans="1:17" x14ac:dyDescent="0.2">
      <c r="A20" s="12"/>
      <c r="B20" s="13"/>
      <c r="C20" s="14"/>
      <c r="D20" s="15"/>
      <c r="E20" s="16"/>
      <c r="F20" s="17"/>
      <c r="G20" s="7">
        <v>1</v>
      </c>
      <c r="H20" s="8">
        <v>1</v>
      </c>
      <c r="I20" s="9">
        <v>1</v>
      </c>
      <c r="J20" s="13"/>
      <c r="K20" s="16"/>
      <c r="L20" s="14"/>
      <c r="M20" s="18">
        <v>1</v>
      </c>
      <c r="N20" s="18">
        <v>1</v>
      </c>
      <c r="O20" s="226">
        <f t="shared" si="2"/>
        <v>0</v>
      </c>
      <c r="P20" s="227">
        <f t="shared" si="0"/>
        <v>0</v>
      </c>
      <c r="Q20" s="221">
        <f t="shared" si="1"/>
        <v>0</v>
      </c>
    </row>
    <row r="21" spans="1:17" x14ac:dyDescent="0.2">
      <c r="A21" s="12"/>
      <c r="B21" s="13"/>
      <c r="C21" s="14"/>
      <c r="D21" s="15"/>
      <c r="E21" s="16"/>
      <c r="F21" s="17"/>
      <c r="G21" s="7">
        <v>1</v>
      </c>
      <c r="H21" s="8">
        <v>1</v>
      </c>
      <c r="I21" s="9">
        <v>1</v>
      </c>
      <c r="J21" s="13"/>
      <c r="K21" s="16"/>
      <c r="L21" s="14"/>
      <c r="M21" s="18">
        <v>1</v>
      </c>
      <c r="N21" s="18">
        <v>1</v>
      </c>
      <c r="O21" s="226">
        <f t="shared" si="2"/>
        <v>0</v>
      </c>
      <c r="P21" s="227">
        <f t="shared" si="0"/>
        <v>0</v>
      </c>
      <c r="Q21" s="221">
        <f t="shared" si="1"/>
        <v>0</v>
      </c>
    </row>
    <row r="22" spans="1:17" x14ac:dyDescent="0.2">
      <c r="A22" s="12"/>
      <c r="B22" s="13"/>
      <c r="C22" s="14"/>
      <c r="D22" s="15"/>
      <c r="E22" s="16"/>
      <c r="F22" s="17"/>
      <c r="G22" s="7">
        <v>1</v>
      </c>
      <c r="H22" s="8">
        <v>1</v>
      </c>
      <c r="I22" s="9">
        <v>1</v>
      </c>
      <c r="J22" s="13"/>
      <c r="K22" s="16"/>
      <c r="L22" s="14"/>
      <c r="M22" s="18">
        <v>1</v>
      </c>
      <c r="N22" s="18">
        <v>1</v>
      </c>
      <c r="O22" s="226">
        <f t="shared" si="2"/>
        <v>0</v>
      </c>
      <c r="P22" s="227">
        <f t="shared" si="0"/>
        <v>0</v>
      </c>
      <c r="Q22" s="221">
        <f t="shared" si="1"/>
        <v>0</v>
      </c>
    </row>
    <row r="23" spans="1:17" x14ac:dyDescent="0.2">
      <c r="A23" s="12"/>
      <c r="B23" s="13"/>
      <c r="C23" s="14"/>
      <c r="D23" s="15"/>
      <c r="E23" s="16"/>
      <c r="F23" s="17"/>
      <c r="G23" s="7">
        <v>1</v>
      </c>
      <c r="H23" s="8">
        <v>1</v>
      </c>
      <c r="I23" s="9">
        <v>1</v>
      </c>
      <c r="J23" s="13"/>
      <c r="K23" s="16"/>
      <c r="L23" s="14"/>
      <c r="M23" s="18">
        <v>1</v>
      </c>
      <c r="N23" s="18">
        <v>1</v>
      </c>
      <c r="O23" s="226">
        <f t="shared" si="2"/>
        <v>0</v>
      </c>
      <c r="P23" s="227">
        <f t="shared" si="0"/>
        <v>0</v>
      </c>
      <c r="Q23" s="221">
        <f t="shared" si="1"/>
        <v>0</v>
      </c>
    </row>
    <row r="24" spans="1:17" x14ac:dyDescent="0.2">
      <c r="A24" s="12"/>
      <c r="B24" s="13"/>
      <c r="C24" s="14"/>
      <c r="D24" s="15"/>
      <c r="E24" s="16"/>
      <c r="F24" s="17"/>
      <c r="G24" s="7">
        <v>1</v>
      </c>
      <c r="H24" s="8">
        <v>1</v>
      </c>
      <c r="I24" s="9">
        <v>1</v>
      </c>
      <c r="J24" s="13"/>
      <c r="K24" s="16"/>
      <c r="L24" s="14"/>
      <c r="M24" s="18">
        <v>1</v>
      </c>
      <c r="N24" s="18">
        <v>1</v>
      </c>
      <c r="O24" s="226">
        <f t="shared" si="2"/>
        <v>0</v>
      </c>
      <c r="P24" s="227">
        <f t="shared" si="0"/>
        <v>0</v>
      </c>
      <c r="Q24" s="221">
        <f t="shared" si="1"/>
        <v>0</v>
      </c>
    </row>
    <row r="25" spans="1:17" x14ac:dyDescent="0.2">
      <c r="A25" s="12"/>
      <c r="B25" s="13"/>
      <c r="C25" s="14"/>
      <c r="D25" s="15"/>
      <c r="E25" s="16"/>
      <c r="F25" s="17"/>
      <c r="G25" s="7">
        <v>1</v>
      </c>
      <c r="H25" s="8">
        <v>1</v>
      </c>
      <c r="I25" s="9">
        <v>1</v>
      </c>
      <c r="J25" s="13"/>
      <c r="K25" s="16"/>
      <c r="L25" s="14"/>
      <c r="M25" s="18">
        <v>1</v>
      </c>
      <c r="N25" s="18">
        <v>1</v>
      </c>
      <c r="O25" s="226">
        <f t="shared" si="2"/>
        <v>0</v>
      </c>
      <c r="P25" s="227">
        <f t="shared" si="0"/>
        <v>0</v>
      </c>
      <c r="Q25" s="221">
        <f t="shared" si="1"/>
        <v>0</v>
      </c>
    </row>
    <row r="26" spans="1:17" x14ac:dyDescent="0.2">
      <c r="A26" s="12"/>
      <c r="B26" s="13"/>
      <c r="C26" s="14"/>
      <c r="D26" s="15"/>
      <c r="E26" s="16"/>
      <c r="F26" s="17"/>
      <c r="G26" s="7">
        <v>1</v>
      </c>
      <c r="H26" s="8">
        <v>1</v>
      </c>
      <c r="I26" s="9">
        <v>1</v>
      </c>
      <c r="J26" s="13"/>
      <c r="K26" s="16"/>
      <c r="L26" s="14"/>
      <c r="M26" s="18">
        <v>1</v>
      </c>
      <c r="N26" s="18">
        <v>1</v>
      </c>
      <c r="O26" s="226">
        <f t="shared" si="2"/>
        <v>0</v>
      </c>
      <c r="P26" s="227">
        <f t="shared" si="0"/>
        <v>0</v>
      </c>
      <c r="Q26" s="221">
        <f t="shared" si="1"/>
        <v>0</v>
      </c>
    </row>
    <row r="27" spans="1:17" x14ac:dyDescent="0.2">
      <c r="A27" s="12"/>
      <c r="B27" s="13"/>
      <c r="C27" s="14"/>
      <c r="D27" s="15"/>
      <c r="E27" s="16"/>
      <c r="F27" s="17"/>
      <c r="G27" s="7">
        <v>1</v>
      </c>
      <c r="H27" s="8">
        <v>1</v>
      </c>
      <c r="I27" s="9">
        <v>1</v>
      </c>
      <c r="J27" s="13"/>
      <c r="K27" s="16"/>
      <c r="L27" s="14"/>
      <c r="M27" s="18">
        <v>1</v>
      </c>
      <c r="N27" s="18">
        <v>1</v>
      </c>
      <c r="O27" s="226">
        <f t="shared" si="2"/>
        <v>0</v>
      </c>
      <c r="P27" s="227">
        <f t="shared" si="0"/>
        <v>0</v>
      </c>
      <c r="Q27" s="221">
        <f t="shared" si="1"/>
        <v>0</v>
      </c>
    </row>
    <row r="28" spans="1:17" ht="13.5" thickBot="1" x14ac:dyDescent="0.25">
      <c r="A28" s="19"/>
      <c r="B28" s="20"/>
      <c r="C28" s="21"/>
      <c r="D28" s="22"/>
      <c r="E28" s="23"/>
      <c r="F28" s="24"/>
      <c r="G28" s="7">
        <v>1</v>
      </c>
      <c r="H28" s="8">
        <v>1</v>
      </c>
      <c r="I28" s="9">
        <v>1</v>
      </c>
      <c r="J28" s="20"/>
      <c r="K28" s="25"/>
      <c r="L28" s="21"/>
      <c r="M28" s="26">
        <v>1</v>
      </c>
      <c r="N28" s="26">
        <v>1</v>
      </c>
      <c r="O28" s="226">
        <f t="shared" si="2"/>
        <v>0</v>
      </c>
      <c r="P28" s="227">
        <f t="shared" si="0"/>
        <v>0</v>
      </c>
      <c r="Q28" s="221">
        <f t="shared" si="1"/>
        <v>0</v>
      </c>
    </row>
    <row r="29" spans="1:17" ht="16.5" thickBot="1" x14ac:dyDescent="0.3">
      <c r="A29" s="89" t="s">
        <v>16</v>
      </c>
      <c r="B29" s="35">
        <f>SUM(B10:B28)</f>
        <v>0</v>
      </c>
      <c r="C29" s="35">
        <f>SUM(C10:C28)</f>
        <v>0</v>
      </c>
      <c r="D29" s="36">
        <f>SUM(D10:D28)</f>
        <v>0</v>
      </c>
      <c r="E29" s="35">
        <f>SUM(E10:E28)</f>
        <v>0</v>
      </c>
      <c r="F29" s="37">
        <f>SUM(F10:F28)</f>
        <v>0</v>
      </c>
      <c r="G29" s="38"/>
      <c r="H29" s="35"/>
      <c r="I29" s="35"/>
      <c r="J29" s="35">
        <f>SUM(J10:J28)</f>
        <v>0</v>
      </c>
      <c r="K29" s="35">
        <f>SUM(K10:K28)</f>
        <v>0</v>
      </c>
      <c r="L29" s="35">
        <f>SUM(L10:L28)</f>
        <v>0</v>
      </c>
      <c r="M29" s="35"/>
      <c r="N29" s="35"/>
      <c r="O29" s="34">
        <f>SUM(O10:O28)</f>
        <v>0</v>
      </c>
      <c r="P29" s="159">
        <f>SUM(P10:P28)</f>
        <v>0</v>
      </c>
      <c r="Q29" s="172">
        <f>SUM(Q10:Q28)</f>
        <v>0</v>
      </c>
    </row>
    <row r="30" spans="1:17" x14ac:dyDescent="0.2">
      <c r="A30" s="90"/>
      <c r="B30" s="90"/>
      <c r="C30" s="90"/>
      <c r="D30" s="91"/>
      <c r="E30" s="92"/>
      <c r="F30" s="93"/>
      <c r="G30" s="94"/>
      <c r="H30" s="92"/>
      <c r="I30" s="92"/>
      <c r="J30" s="92"/>
      <c r="K30" s="92"/>
      <c r="L30" s="92"/>
      <c r="M30" s="92"/>
      <c r="N30" s="92"/>
      <c r="O30" s="95"/>
      <c r="P30" s="160"/>
      <c r="Q30" s="104"/>
    </row>
    <row r="31" spans="1:17" ht="15.75" customHeight="1" thickBot="1" x14ac:dyDescent="0.25">
      <c r="A31" s="96" t="s">
        <v>17</v>
      </c>
      <c r="B31" s="97"/>
      <c r="C31" s="97"/>
      <c r="D31" s="98"/>
      <c r="E31" s="99"/>
      <c r="F31" s="100"/>
      <c r="G31" s="101"/>
      <c r="H31" s="99"/>
      <c r="I31" s="99"/>
      <c r="J31" s="99"/>
      <c r="K31" s="99"/>
      <c r="L31" s="99"/>
      <c r="M31" s="99"/>
      <c r="N31" s="99"/>
      <c r="O31" s="102"/>
      <c r="P31" s="161"/>
      <c r="Q31" s="104"/>
    </row>
    <row r="32" spans="1:17" x14ac:dyDescent="0.2">
      <c r="A32" s="5"/>
      <c r="B32" s="27"/>
      <c r="C32" s="27"/>
      <c r="D32" s="30"/>
      <c r="E32" s="27"/>
      <c r="F32" s="28"/>
      <c r="G32" s="29"/>
      <c r="H32" s="27"/>
      <c r="I32" s="27"/>
      <c r="J32" s="27"/>
      <c r="K32" s="27"/>
      <c r="L32" s="27"/>
      <c r="M32" s="27"/>
      <c r="N32" s="92"/>
      <c r="O32" s="31"/>
      <c r="P32" s="160"/>
      <c r="Q32" s="221">
        <f>O32</f>
        <v>0</v>
      </c>
    </row>
    <row r="33" spans="1:17" x14ac:dyDescent="0.2">
      <c r="A33" s="5"/>
      <c r="B33" s="92"/>
      <c r="C33" s="92"/>
      <c r="D33" s="40"/>
      <c r="E33" s="92"/>
      <c r="F33" s="93"/>
      <c r="G33" s="94"/>
      <c r="H33" s="92"/>
      <c r="I33" s="92"/>
      <c r="J33" s="92"/>
      <c r="K33" s="92"/>
      <c r="L33" s="92"/>
      <c r="M33" s="92"/>
      <c r="N33" s="92"/>
      <c r="O33" s="31"/>
      <c r="P33" s="160"/>
      <c r="Q33" s="221">
        <f>O33</f>
        <v>0</v>
      </c>
    </row>
    <row r="34" spans="1:17" x14ac:dyDescent="0.2">
      <c r="A34" s="5"/>
      <c r="B34" s="92"/>
      <c r="C34" s="92"/>
      <c r="D34" s="40"/>
      <c r="E34" s="92"/>
      <c r="F34" s="93"/>
      <c r="G34" s="94"/>
      <c r="H34" s="92"/>
      <c r="I34" s="92"/>
      <c r="J34" s="92"/>
      <c r="K34" s="92"/>
      <c r="L34" s="92"/>
      <c r="M34" s="92"/>
      <c r="N34" s="92"/>
      <c r="O34" s="31"/>
      <c r="P34" s="160"/>
      <c r="Q34" s="221">
        <f>O34</f>
        <v>0</v>
      </c>
    </row>
    <row r="35" spans="1:17" x14ac:dyDescent="0.2">
      <c r="A35" s="16"/>
      <c r="B35" s="104"/>
      <c r="C35" s="104"/>
      <c r="D35" s="105"/>
      <c r="E35" s="104"/>
      <c r="F35" s="106"/>
      <c r="G35" s="107"/>
      <c r="H35" s="104"/>
      <c r="I35" s="104"/>
      <c r="J35" s="104"/>
      <c r="K35" s="104"/>
      <c r="L35" s="104"/>
      <c r="M35" s="104"/>
      <c r="N35" s="104"/>
      <c r="O35" s="32"/>
      <c r="P35" s="162"/>
      <c r="Q35" s="221">
        <f>O35</f>
        <v>0</v>
      </c>
    </row>
    <row r="36" spans="1:17" ht="13.5" thickBot="1" x14ac:dyDescent="0.25">
      <c r="A36" s="25"/>
      <c r="B36" s="99"/>
      <c r="C36" s="99"/>
      <c r="D36" s="109"/>
      <c r="E36" s="99"/>
      <c r="F36" s="100"/>
      <c r="G36" s="101"/>
      <c r="H36" s="99"/>
      <c r="I36" s="99"/>
      <c r="J36" s="99"/>
      <c r="K36" s="99"/>
      <c r="L36" s="99"/>
      <c r="M36" s="99"/>
      <c r="N36" s="99"/>
      <c r="O36" s="33"/>
      <c r="P36" s="161"/>
      <c r="Q36" s="221">
        <f>O36</f>
        <v>0</v>
      </c>
    </row>
    <row r="37" spans="1:17" ht="13.5" thickBot="1" x14ac:dyDescent="0.25">
      <c r="A37" s="111" t="s">
        <v>18</v>
      </c>
      <c r="C37" s="49"/>
      <c r="D37" s="112"/>
      <c r="E37" s="49"/>
      <c r="F37" s="113"/>
      <c r="G37" s="114"/>
      <c r="H37" s="49"/>
      <c r="I37" s="49"/>
      <c r="J37" s="49"/>
      <c r="K37" s="115"/>
      <c r="L37" s="115"/>
      <c r="M37" s="116"/>
      <c r="N37" s="117" t="s">
        <v>19</v>
      </c>
      <c r="O37" s="39">
        <f>SUM(O32:O36)</f>
        <v>0</v>
      </c>
      <c r="P37" s="163"/>
      <c r="Q37" s="170">
        <f>SUM(Q32:Q36)</f>
        <v>0</v>
      </c>
    </row>
    <row r="38" spans="1:17" ht="30" customHeight="1" thickBot="1" x14ac:dyDescent="0.3">
      <c r="A38" s="49"/>
      <c r="B38" s="49"/>
      <c r="C38" s="49"/>
      <c r="D38" s="49"/>
      <c r="E38" s="49"/>
      <c r="F38" s="113"/>
      <c r="G38" s="114"/>
      <c r="H38" s="49"/>
      <c r="I38" s="49"/>
      <c r="J38" s="49"/>
      <c r="K38" s="49"/>
      <c r="L38" s="49"/>
      <c r="M38" s="118"/>
      <c r="N38" s="118" t="s">
        <v>20</v>
      </c>
      <c r="O38" s="41">
        <f>O29+O37</f>
        <v>0</v>
      </c>
      <c r="P38" s="164">
        <f>P29+P37</f>
        <v>0</v>
      </c>
      <c r="Q38" s="171">
        <f>Q29+Q37</f>
        <v>0</v>
      </c>
    </row>
    <row r="39" spans="1:17" ht="15.75" thickBot="1" x14ac:dyDescent="0.3">
      <c r="A39" s="119" t="s">
        <v>21</v>
      </c>
      <c r="B39" s="120"/>
      <c r="C39" s="120"/>
      <c r="D39" s="120"/>
      <c r="E39" s="120"/>
      <c r="F39" s="121"/>
      <c r="G39" s="122"/>
      <c r="H39" s="49"/>
      <c r="I39" s="123" t="s">
        <v>22</v>
      </c>
      <c r="J39" s="120"/>
      <c r="K39" s="120"/>
      <c r="L39" s="49"/>
      <c r="M39" s="49"/>
      <c r="N39" s="49"/>
      <c r="O39" s="124"/>
      <c r="P39" s="125"/>
    </row>
    <row r="40" spans="1:17" x14ac:dyDescent="0.2">
      <c r="C40" s="49"/>
      <c r="L40" s="49"/>
      <c r="M40" s="49"/>
      <c r="N40" s="49"/>
      <c r="O40" s="124" t="s">
        <v>95</v>
      </c>
      <c r="P40" s="124" t="s">
        <v>96</v>
      </c>
      <c r="Q40" s="124" t="s">
        <v>97</v>
      </c>
    </row>
    <row r="41" spans="1:17" ht="13.5" thickBot="1" x14ac:dyDescent="0.25">
      <c r="B41" s="126" t="s">
        <v>25</v>
      </c>
      <c r="C41" s="120"/>
      <c r="D41" s="120"/>
      <c r="E41" s="120"/>
      <c r="F41" s="121"/>
      <c r="G41" s="122"/>
      <c r="I41" s="62" t="s">
        <v>22</v>
      </c>
      <c r="J41" s="120"/>
      <c r="K41" s="120"/>
      <c r="N41" s="47" t="s">
        <v>98</v>
      </c>
      <c r="O41" s="221"/>
      <c r="P41" s="222"/>
      <c r="Q41" s="222"/>
    </row>
    <row r="42" spans="1:17" x14ac:dyDescent="0.2">
      <c r="C42" s="49"/>
      <c r="D42" s="49"/>
      <c r="N42" s="219" t="s">
        <v>99</v>
      </c>
      <c r="O42" s="220">
        <f>O38+O41</f>
        <v>0</v>
      </c>
      <c r="P42" s="220">
        <f>P38+P41</f>
        <v>0</v>
      </c>
      <c r="Q42" s="220">
        <f>Q38+Q41</f>
        <v>0</v>
      </c>
    </row>
    <row r="43" spans="1:17" x14ac:dyDescent="0.2">
      <c r="A43" s="111" t="s">
        <v>24</v>
      </c>
      <c r="B43" s="146"/>
      <c r="C43" s="49"/>
    </row>
    <row r="44" spans="1:17" x14ac:dyDescent="0.2">
      <c r="A44" s="111" t="s">
        <v>26</v>
      </c>
      <c r="C44" s="49"/>
    </row>
    <row r="45" spans="1:17" x14ac:dyDescent="0.2">
      <c r="A45" s="128" t="s">
        <v>100</v>
      </c>
      <c r="C45" s="49"/>
    </row>
    <row r="46" spans="1:17" x14ac:dyDescent="0.2">
      <c r="A46" s="152" t="s">
        <v>76</v>
      </c>
      <c r="B46" s="148"/>
      <c r="C46" s="149"/>
      <c r="D46" s="149"/>
      <c r="E46" s="149"/>
      <c r="F46" s="150"/>
      <c r="G46" s="151"/>
      <c r="H46" s="149"/>
      <c r="I46" s="149"/>
      <c r="J46" s="149"/>
      <c r="K46" s="149"/>
      <c r="L46" s="149"/>
      <c r="M46" s="149"/>
    </row>
    <row r="47" spans="1:17" x14ac:dyDescent="0.2">
      <c r="C47" s="49"/>
    </row>
    <row r="48" spans="1:17" x14ac:dyDescent="0.2">
      <c r="C48" s="49"/>
    </row>
    <row r="49" spans="3:3" x14ac:dyDescent="0.2">
      <c r="C49" s="49"/>
    </row>
    <row r="50" spans="3:3" x14ac:dyDescent="0.2">
      <c r="C50" s="49"/>
    </row>
    <row r="51" spans="3:3" x14ac:dyDescent="0.2">
      <c r="C51" s="49"/>
    </row>
    <row r="52" spans="3:3" x14ac:dyDescent="0.2">
      <c r="C52" s="49"/>
    </row>
    <row r="53" spans="3:3" x14ac:dyDescent="0.2">
      <c r="C53" s="49"/>
    </row>
    <row r="54" spans="3:3" x14ac:dyDescent="0.2">
      <c r="C54" s="49"/>
    </row>
    <row r="55" spans="3:3" x14ac:dyDescent="0.2">
      <c r="C55" s="49"/>
    </row>
    <row r="56" spans="3:3" x14ac:dyDescent="0.2">
      <c r="C56" s="49"/>
    </row>
    <row r="57" spans="3:3" x14ac:dyDescent="0.2">
      <c r="C57" s="49"/>
    </row>
    <row r="58" spans="3:3" x14ac:dyDescent="0.2">
      <c r="C58" s="49"/>
    </row>
    <row r="59" spans="3:3" x14ac:dyDescent="0.2">
      <c r="C59" s="49"/>
    </row>
    <row r="60" spans="3:3" x14ac:dyDescent="0.2">
      <c r="C60" s="49"/>
    </row>
    <row r="61" spans="3:3" x14ac:dyDescent="0.2">
      <c r="C61" s="49"/>
    </row>
    <row r="62" spans="3:3" x14ac:dyDescent="0.2">
      <c r="C62" s="49"/>
    </row>
    <row r="63" spans="3:3" x14ac:dyDescent="0.2">
      <c r="C63" s="49"/>
    </row>
    <row r="64" spans="3:3" x14ac:dyDescent="0.2">
      <c r="C64" s="49"/>
    </row>
    <row r="65" spans="3:3" x14ac:dyDescent="0.2">
      <c r="C65" s="49"/>
    </row>
    <row r="66" spans="3:3" x14ac:dyDescent="0.2">
      <c r="C66" s="49"/>
    </row>
    <row r="67" spans="3:3" x14ac:dyDescent="0.2">
      <c r="C67" s="49"/>
    </row>
    <row r="68" spans="3:3" x14ac:dyDescent="0.2">
      <c r="C68" s="49"/>
    </row>
    <row r="69" spans="3:3" x14ac:dyDescent="0.2">
      <c r="C69" s="49"/>
    </row>
    <row r="70" spans="3:3" x14ac:dyDescent="0.2">
      <c r="C70" s="49"/>
    </row>
    <row r="71" spans="3:3" x14ac:dyDescent="0.2">
      <c r="C71" s="49"/>
    </row>
    <row r="72" spans="3:3" x14ac:dyDescent="0.2">
      <c r="C72" s="49"/>
    </row>
    <row r="73" spans="3:3" x14ac:dyDescent="0.2">
      <c r="C73" s="49"/>
    </row>
    <row r="74" spans="3:3" x14ac:dyDescent="0.2">
      <c r="C74" s="49"/>
    </row>
    <row r="75" spans="3:3" x14ac:dyDescent="0.2">
      <c r="C75" s="49"/>
    </row>
    <row r="76" spans="3:3" x14ac:dyDescent="0.2">
      <c r="C76" s="49"/>
    </row>
    <row r="77" spans="3:3" x14ac:dyDescent="0.2">
      <c r="C77" s="49"/>
    </row>
    <row r="78" spans="3:3" x14ac:dyDescent="0.2">
      <c r="C78" s="49"/>
    </row>
    <row r="79" spans="3:3" x14ac:dyDescent="0.2">
      <c r="C79" s="49"/>
    </row>
    <row r="80" spans="3:3" x14ac:dyDescent="0.2">
      <c r="C80" s="49"/>
    </row>
    <row r="81" spans="3:3" x14ac:dyDescent="0.2">
      <c r="C81" s="49"/>
    </row>
    <row r="82" spans="3:3" x14ac:dyDescent="0.2">
      <c r="C82" s="49"/>
    </row>
    <row r="83" spans="3:3" x14ac:dyDescent="0.2">
      <c r="C83" s="49"/>
    </row>
    <row r="84" spans="3:3" x14ac:dyDescent="0.2">
      <c r="C84" s="49"/>
    </row>
  </sheetData>
  <sheetProtection algorithmName="SHA-512" hashValue="LsLvvhpiAlEmBc4RSLG5Ufq/RDBmEd9En8zzp+rUsUXZi9PYhBdC/DJeep+yt56yKifZ/PvCd3LB8LZcqvFzIw==" saltValue="RFYcjQXkjct9Yd+DS/e8Og==" spinCount="100000" sheet="1" objects="1" scenarios="1"/>
  <mergeCells count="5">
    <mergeCell ref="C2:J2"/>
    <mergeCell ref="C3:J3"/>
    <mergeCell ref="C4:J4"/>
    <mergeCell ref="C5:J5"/>
    <mergeCell ref="C6:J6"/>
  </mergeCells>
  <phoneticPr fontId="17" type="noConversion"/>
  <pageMargins left="0.4" right="0.4" top="0.98" bottom="0.68" header="0.46" footer="0.5"/>
  <pageSetup orientation="portrait" horizontalDpi="4294967292" r:id="rId1"/>
  <headerFooter alignWithMargins="0">
    <oddHeader>&amp;L&amp;G</oddHead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4"/>
  <sheetViews>
    <sheetView zoomScale="115" workbookViewId="0">
      <selection activeCell="O10" sqref="O10:O28"/>
    </sheetView>
  </sheetViews>
  <sheetFormatPr defaultRowHeight="12.75" x14ac:dyDescent="0.2"/>
  <cols>
    <col min="1" max="1" width="20.42578125" style="43" customWidth="1"/>
    <col min="2" max="2" width="5.140625" style="43" customWidth="1"/>
    <col min="3" max="3" width="3.7109375" style="127" customWidth="1"/>
    <col min="4" max="4" width="3.7109375" style="43" customWidth="1"/>
    <col min="5" max="5" width="4.5703125" style="43" customWidth="1"/>
    <col min="6" max="6" width="3.5703125" style="50" customWidth="1"/>
    <col min="7" max="7" width="4.85546875" style="51" customWidth="1"/>
    <col min="8" max="8" width="6.140625" style="43" customWidth="1"/>
    <col min="9" max="9" width="6.42578125" style="43" customWidth="1"/>
    <col min="10" max="10" width="4" style="43" customWidth="1"/>
    <col min="11" max="12" width="4.42578125" style="43" customWidth="1"/>
    <col min="13" max="14" width="4.7109375" style="43" customWidth="1"/>
    <col min="15" max="15" width="8.5703125" style="46" customWidth="1"/>
    <col min="16" max="16" width="8.5703125" style="43" customWidth="1"/>
    <col min="17" max="17" width="6.85546875" style="43" customWidth="1"/>
    <col min="18" max="18" width="1.7109375" style="43" customWidth="1"/>
    <col min="19" max="16384" width="9.140625" style="43"/>
  </cols>
  <sheetData>
    <row r="1" spans="1:17" ht="16.5" thickBot="1" x14ac:dyDescent="0.3">
      <c r="B1" s="44" t="s">
        <v>0</v>
      </c>
      <c r="C1" s="43"/>
      <c r="F1" s="43"/>
      <c r="G1" s="43"/>
      <c r="H1" s="45"/>
    </row>
    <row r="2" spans="1:17" ht="13.5" thickBot="1" x14ac:dyDescent="0.25">
      <c r="B2" s="47" t="s">
        <v>85</v>
      </c>
      <c r="C2" s="232" t="s">
        <v>116</v>
      </c>
      <c r="D2" s="229"/>
      <c r="E2" s="229"/>
      <c r="F2" s="229"/>
      <c r="G2" s="229"/>
      <c r="H2" s="229"/>
      <c r="I2" s="229"/>
      <c r="J2" s="230"/>
    </row>
    <row r="3" spans="1:17" ht="13.5" thickBot="1" x14ac:dyDescent="0.25">
      <c r="B3" s="47" t="s">
        <v>55</v>
      </c>
      <c r="C3" s="228" t="s">
        <v>84</v>
      </c>
      <c r="D3" s="229"/>
      <c r="E3" s="229"/>
      <c r="F3" s="229"/>
      <c r="G3" s="229"/>
      <c r="H3" s="229"/>
      <c r="I3" s="229"/>
      <c r="J3" s="230"/>
    </row>
    <row r="4" spans="1:17" ht="13.5" thickBot="1" x14ac:dyDescent="0.25">
      <c r="B4" s="47" t="s">
        <v>86</v>
      </c>
      <c r="C4" s="228" t="s">
        <v>87</v>
      </c>
      <c r="D4" s="229"/>
      <c r="E4" s="229"/>
      <c r="F4" s="229"/>
      <c r="G4" s="229"/>
      <c r="H4" s="229"/>
      <c r="I4" s="229"/>
      <c r="J4" s="230"/>
    </row>
    <row r="5" spans="1:17" ht="13.5" thickBot="1" x14ac:dyDescent="0.25">
      <c r="B5" s="47" t="s">
        <v>56</v>
      </c>
      <c r="C5" s="228" t="s">
        <v>88</v>
      </c>
      <c r="D5" s="229"/>
      <c r="E5" s="229"/>
      <c r="F5" s="229"/>
      <c r="G5" s="229"/>
      <c r="H5" s="229"/>
      <c r="I5" s="229"/>
      <c r="J5" s="230"/>
    </row>
    <row r="6" spans="1:17" ht="13.5" thickBot="1" x14ac:dyDescent="0.25">
      <c r="B6" s="47" t="s">
        <v>83</v>
      </c>
      <c r="C6" s="231" t="s">
        <v>51</v>
      </c>
      <c r="D6" s="229"/>
      <c r="E6" s="229"/>
      <c r="F6" s="229"/>
      <c r="G6" s="229"/>
      <c r="H6" s="229"/>
      <c r="I6" s="229"/>
      <c r="J6" s="230"/>
    </row>
    <row r="7" spans="1:17" ht="13.5" thickBot="1" x14ac:dyDescent="0.25">
      <c r="C7" s="49"/>
    </row>
    <row r="8" spans="1:17" ht="14.25" customHeight="1" thickBot="1" x14ac:dyDescent="0.25">
      <c r="B8" s="52" t="s">
        <v>1</v>
      </c>
      <c r="C8" s="48"/>
      <c r="J8" s="53" t="s">
        <v>2</v>
      </c>
      <c r="K8" s="54"/>
      <c r="L8" s="48"/>
    </row>
    <row r="9" spans="1:17" s="62" customFormat="1" ht="57.75" customHeight="1" thickBot="1" x14ac:dyDescent="0.25">
      <c r="A9" s="55" t="s">
        <v>3</v>
      </c>
      <c r="B9" s="56" t="s">
        <v>4</v>
      </c>
      <c r="C9" s="56" t="s">
        <v>5</v>
      </c>
      <c r="D9" s="57" t="s">
        <v>6</v>
      </c>
      <c r="E9" s="58" t="s">
        <v>7</v>
      </c>
      <c r="F9" s="59" t="s">
        <v>23</v>
      </c>
      <c r="G9" s="60" t="s">
        <v>8</v>
      </c>
      <c r="H9" s="58" t="s">
        <v>27</v>
      </c>
      <c r="I9" s="58" t="s">
        <v>28</v>
      </c>
      <c r="J9" s="56" t="s">
        <v>9</v>
      </c>
      <c r="K9" s="56" t="s">
        <v>10</v>
      </c>
      <c r="L9" s="56" t="s">
        <v>11</v>
      </c>
      <c r="M9" s="58" t="s">
        <v>12</v>
      </c>
      <c r="N9" s="58" t="s">
        <v>13</v>
      </c>
      <c r="O9" s="61" t="s">
        <v>14</v>
      </c>
      <c r="P9" s="158" t="s">
        <v>15</v>
      </c>
      <c r="Q9" s="165" t="s">
        <v>89</v>
      </c>
    </row>
    <row r="10" spans="1:17" x14ac:dyDescent="0.2">
      <c r="A10" s="1"/>
      <c r="B10" s="2"/>
      <c r="C10" s="3"/>
      <c r="D10" s="4"/>
      <c r="E10" s="5"/>
      <c r="F10" s="6"/>
      <c r="G10" s="7">
        <v>1</v>
      </c>
      <c r="H10" s="8">
        <v>1</v>
      </c>
      <c r="I10" s="9">
        <v>1</v>
      </c>
      <c r="J10" s="2"/>
      <c r="K10" s="10"/>
      <c r="L10" s="3"/>
      <c r="M10" s="11">
        <v>1</v>
      </c>
      <c r="N10" s="11">
        <v>1</v>
      </c>
      <c r="O10" s="226">
        <f>ROUND(((G10*H10*I10*M10*N10*(B10+2/3*C10) + G10*H10*I10*M10*N10*(J10*E10+K10+L10*E10)/44)),2)</f>
        <v>0</v>
      </c>
      <c r="P10" s="227">
        <f t="shared" ref="P10:P28" si="0">E10*D10*H10</f>
        <v>0</v>
      </c>
      <c r="Q10" s="221">
        <f t="shared" ref="Q10:Q28" si="1">O10</f>
        <v>0</v>
      </c>
    </row>
    <row r="11" spans="1:17" x14ac:dyDescent="0.2">
      <c r="A11" s="12"/>
      <c r="B11" s="13"/>
      <c r="C11" s="14"/>
      <c r="D11" s="15"/>
      <c r="E11" s="16"/>
      <c r="F11" s="17"/>
      <c r="G11" s="7">
        <v>1</v>
      </c>
      <c r="H11" s="8">
        <v>1</v>
      </c>
      <c r="I11" s="9">
        <v>1</v>
      </c>
      <c r="J11" s="13"/>
      <c r="K11" s="16"/>
      <c r="L11" s="14"/>
      <c r="M11" s="18">
        <v>1</v>
      </c>
      <c r="N11" s="18">
        <v>1</v>
      </c>
      <c r="O11" s="226">
        <f t="shared" ref="O11:O28" si="2">ROUND(((G11*H11*I11*M11*N11*(B11+2/3*C11) + G11*H11*I11*M11*N11*(J11*E11+K11+L11*E11)/44)),2)</f>
        <v>0</v>
      </c>
      <c r="P11" s="227">
        <f t="shared" si="0"/>
        <v>0</v>
      </c>
      <c r="Q11" s="221">
        <f t="shared" si="1"/>
        <v>0</v>
      </c>
    </row>
    <row r="12" spans="1:17" x14ac:dyDescent="0.2">
      <c r="A12" s="12"/>
      <c r="B12" s="13"/>
      <c r="C12" s="14"/>
      <c r="D12" s="15"/>
      <c r="E12" s="16"/>
      <c r="F12" s="17"/>
      <c r="G12" s="7">
        <v>1</v>
      </c>
      <c r="H12" s="8">
        <v>1</v>
      </c>
      <c r="I12" s="9">
        <v>1</v>
      </c>
      <c r="J12" s="13"/>
      <c r="K12" s="16"/>
      <c r="L12" s="14"/>
      <c r="M12" s="18">
        <v>1</v>
      </c>
      <c r="N12" s="18">
        <v>1</v>
      </c>
      <c r="O12" s="226">
        <f t="shared" si="2"/>
        <v>0</v>
      </c>
      <c r="P12" s="227">
        <f t="shared" si="0"/>
        <v>0</v>
      </c>
      <c r="Q12" s="221">
        <f t="shared" si="1"/>
        <v>0</v>
      </c>
    </row>
    <row r="13" spans="1:17" x14ac:dyDescent="0.2">
      <c r="A13" s="12"/>
      <c r="B13" s="13"/>
      <c r="C13" s="14"/>
      <c r="D13" s="15"/>
      <c r="E13" s="16"/>
      <c r="F13" s="17"/>
      <c r="G13" s="7">
        <v>1</v>
      </c>
      <c r="H13" s="8">
        <v>1</v>
      </c>
      <c r="I13" s="9">
        <v>1</v>
      </c>
      <c r="J13" s="13"/>
      <c r="K13" s="16"/>
      <c r="L13" s="14"/>
      <c r="M13" s="18">
        <v>1</v>
      </c>
      <c r="N13" s="18">
        <v>1</v>
      </c>
      <c r="O13" s="226">
        <f t="shared" si="2"/>
        <v>0</v>
      </c>
      <c r="P13" s="227">
        <f t="shared" si="0"/>
        <v>0</v>
      </c>
      <c r="Q13" s="221">
        <f t="shared" si="1"/>
        <v>0</v>
      </c>
    </row>
    <row r="14" spans="1:17" x14ac:dyDescent="0.2">
      <c r="A14" s="12"/>
      <c r="B14" s="13"/>
      <c r="C14" s="14"/>
      <c r="D14" s="15"/>
      <c r="E14" s="16"/>
      <c r="F14" s="17"/>
      <c r="G14" s="7">
        <v>1</v>
      </c>
      <c r="H14" s="8">
        <v>1</v>
      </c>
      <c r="I14" s="9">
        <v>1</v>
      </c>
      <c r="J14" s="13"/>
      <c r="K14" s="16"/>
      <c r="L14" s="14"/>
      <c r="M14" s="18">
        <v>1</v>
      </c>
      <c r="N14" s="18">
        <v>1</v>
      </c>
      <c r="O14" s="226">
        <f t="shared" si="2"/>
        <v>0</v>
      </c>
      <c r="P14" s="227">
        <f t="shared" si="0"/>
        <v>0</v>
      </c>
      <c r="Q14" s="221">
        <f t="shared" si="1"/>
        <v>0</v>
      </c>
    </row>
    <row r="15" spans="1:17" x14ac:dyDescent="0.2">
      <c r="A15" s="12"/>
      <c r="B15" s="13"/>
      <c r="C15" s="14"/>
      <c r="D15" s="15"/>
      <c r="E15" s="16"/>
      <c r="F15" s="17"/>
      <c r="G15" s="7">
        <v>1</v>
      </c>
      <c r="H15" s="8">
        <v>1</v>
      </c>
      <c r="I15" s="9">
        <v>1</v>
      </c>
      <c r="J15" s="13"/>
      <c r="K15" s="16"/>
      <c r="L15" s="14"/>
      <c r="M15" s="18">
        <v>1</v>
      </c>
      <c r="N15" s="18">
        <v>1</v>
      </c>
      <c r="O15" s="226">
        <f t="shared" si="2"/>
        <v>0</v>
      </c>
      <c r="P15" s="227">
        <f t="shared" si="0"/>
        <v>0</v>
      </c>
      <c r="Q15" s="221">
        <f t="shared" si="1"/>
        <v>0</v>
      </c>
    </row>
    <row r="16" spans="1:17" x14ac:dyDescent="0.2">
      <c r="A16" s="12"/>
      <c r="B16" s="13"/>
      <c r="C16" s="14"/>
      <c r="D16" s="15"/>
      <c r="E16" s="16"/>
      <c r="F16" s="17"/>
      <c r="G16" s="7">
        <v>1</v>
      </c>
      <c r="H16" s="8">
        <v>1</v>
      </c>
      <c r="I16" s="9">
        <v>1</v>
      </c>
      <c r="J16" s="13"/>
      <c r="K16" s="16"/>
      <c r="L16" s="14"/>
      <c r="M16" s="18">
        <v>1</v>
      </c>
      <c r="N16" s="18">
        <v>1</v>
      </c>
      <c r="O16" s="226">
        <f t="shared" si="2"/>
        <v>0</v>
      </c>
      <c r="P16" s="227">
        <f t="shared" si="0"/>
        <v>0</v>
      </c>
      <c r="Q16" s="221">
        <f t="shared" si="1"/>
        <v>0</v>
      </c>
    </row>
    <row r="17" spans="1:17" x14ac:dyDescent="0.2">
      <c r="A17" s="12"/>
      <c r="B17" s="13"/>
      <c r="C17" s="14"/>
      <c r="D17" s="15"/>
      <c r="E17" s="16"/>
      <c r="F17" s="17"/>
      <c r="G17" s="7">
        <v>1</v>
      </c>
      <c r="H17" s="8">
        <v>1</v>
      </c>
      <c r="I17" s="9">
        <v>1</v>
      </c>
      <c r="J17" s="13"/>
      <c r="K17" s="16"/>
      <c r="L17" s="14"/>
      <c r="M17" s="18">
        <v>1</v>
      </c>
      <c r="N17" s="18">
        <v>1</v>
      </c>
      <c r="O17" s="226">
        <f t="shared" si="2"/>
        <v>0</v>
      </c>
      <c r="P17" s="227">
        <f t="shared" si="0"/>
        <v>0</v>
      </c>
      <c r="Q17" s="221">
        <f t="shared" si="1"/>
        <v>0</v>
      </c>
    </row>
    <row r="18" spans="1:17" x14ac:dyDescent="0.2">
      <c r="A18" s="12"/>
      <c r="B18" s="13"/>
      <c r="C18" s="14"/>
      <c r="D18" s="15"/>
      <c r="E18" s="16"/>
      <c r="F18" s="17"/>
      <c r="G18" s="7">
        <v>1</v>
      </c>
      <c r="H18" s="8">
        <v>1</v>
      </c>
      <c r="I18" s="9">
        <v>1</v>
      </c>
      <c r="J18" s="13"/>
      <c r="K18" s="16"/>
      <c r="L18" s="14"/>
      <c r="M18" s="18">
        <v>1</v>
      </c>
      <c r="N18" s="18">
        <v>1</v>
      </c>
      <c r="O18" s="226">
        <f t="shared" si="2"/>
        <v>0</v>
      </c>
      <c r="P18" s="227">
        <f t="shared" si="0"/>
        <v>0</v>
      </c>
      <c r="Q18" s="221">
        <f t="shared" si="1"/>
        <v>0</v>
      </c>
    </row>
    <row r="19" spans="1:17" x14ac:dyDescent="0.2">
      <c r="A19" s="12"/>
      <c r="B19" s="13"/>
      <c r="C19" s="14"/>
      <c r="D19" s="15"/>
      <c r="E19" s="16"/>
      <c r="F19" s="17"/>
      <c r="G19" s="7">
        <v>1</v>
      </c>
      <c r="H19" s="8">
        <v>1</v>
      </c>
      <c r="I19" s="9">
        <v>1</v>
      </c>
      <c r="J19" s="13"/>
      <c r="K19" s="16"/>
      <c r="L19" s="14"/>
      <c r="M19" s="18">
        <v>1</v>
      </c>
      <c r="N19" s="18">
        <v>1</v>
      </c>
      <c r="O19" s="226">
        <f t="shared" si="2"/>
        <v>0</v>
      </c>
      <c r="P19" s="227">
        <f t="shared" si="0"/>
        <v>0</v>
      </c>
      <c r="Q19" s="221">
        <f t="shared" si="1"/>
        <v>0</v>
      </c>
    </row>
    <row r="20" spans="1:17" x14ac:dyDescent="0.2">
      <c r="A20" s="12"/>
      <c r="B20" s="13"/>
      <c r="C20" s="14"/>
      <c r="D20" s="15"/>
      <c r="E20" s="16"/>
      <c r="F20" s="17"/>
      <c r="G20" s="7">
        <v>1</v>
      </c>
      <c r="H20" s="8">
        <v>1</v>
      </c>
      <c r="I20" s="9">
        <v>1</v>
      </c>
      <c r="J20" s="13"/>
      <c r="K20" s="16"/>
      <c r="L20" s="14"/>
      <c r="M20" s="18">
        <v>1</v>
      </c>
      <c r="N20" s="18">
        <v>1</v>
      </c>
      <c r="O20" s="226">
        <f t="shared" si="2"/>
        <v>0</v>
      </c>
      <c r="P20" s="227">
        <f t="shared" si="0"/>
        <v>0</v>
      </c>
      <c r="Q20" s="221">
        <f t="shared" si="1"/>
        <v>0</v>
      </c>
    </row>
    <row r="21" spans="1:17" x14ac:dyDescent="0.2">
      <c r="A21" s="12"/>
      <c r="B21" s="13"/>
      <c r="C21" s="14"/>
      <c r="D21" s="15"/>
      <c r="E21" s="16"/>
      <c r="F21" s="17"/>
      <c r="G21" s="7">
        <v>1</v>
      </c>
      <c r="H21" s="8">
        <v>1</v>
      </c>
      <c r="I21" s="9">
        <v>1</v>
      </c>
      <c r="J21" s="13"/>
      <c r="K21" s="16"/>
      <c r="L21" s="14"/>
      <c r="M21" s="18">
        <v>1</v>
      </c>
      <c r="N21" s="18">
        <v>1</v>
      </c>
      <c r="O21" s="226">
        <f t="shared" si="2"/>
        <v>0</v>
      </c>
      <c r="P21" s="227">
        <f t="shared" si="0"/>
        <v>0</v>
      </c>
      <c r="Q21" s="221">
        <f t="shared" si="1"/>
        <v>0</v>
      </c>
    </row>
    <row r="22" spans="1:17" x14ac:dyDescent="0.2">
      <c r="A22" s="12"/>
      <c r="B22" s="13"/>
      <c r="C22" s="14"/>
      <c r="D22" s="15"/>
      <c r="E22" s="16"/>
      <c r="F22" s="17"/>
      <c r="G22" s="7">
        <v>1</v>
      </c>
      <c r="H22" s="8">
        <v>1</v>
      </c>
      <c r="I22" s="9">
        <v>1</v>
      </c>
      <c r="J22" s="13"/>
      <c r="K22" s="16"/>
      <c r="L22" s="14"/>
      <c r="M22" s="18">
        <v>1</v>
      </c>
      <c r="N22" s="18">
        <v>1</v>
      </c>
      <c r="O22" s="226">
        <f t="shared" si="2"/>
        <v>0</v>
      </c>
      <c r="P22" s="227">
        <f t="shared" si="0"/>
        <v>0</v>
      </c>
      <c r="Q22" s="221">
        <f t="shared" si="1"/>
        <v>0</v>
      </c>
    </row>
    <row r="23" spans="1:17" x14ac:dyDescent="0.2">
      <c r="A23" s="12"/>
      <c r="B23" s="13"/>
      <c r="C23" s="14"/>
      <c r="D23" s="15"/>
      <c r="E23" s="16"/>
      <c r="F23" s="17"/>
      <c r="G23" s="7">
        <v>1</v>
      </c>
      <c r="H23" s="8">
        <v>1</v>
      </c>
      <c r="I23" s="9">
        <v>1</v>
      </c>
      <c r="J23" s="13"/>
      <c r="K23" s="16"/>
      <c r="L23" s="14"/>
      <c r="M23" s="18">
        <v>1</v>
      </c>
      <c r="N23" s="18">
        <v>1</v>
      </c>
      <c r="O23" s="226">
        <f t="shared" si="2"/>
        <v>0</v>
      </c>
      <c r="P23" s="227">
        <f t="shared" si="0"/>
        <v>0</v>
      </c>
      <c r="Q23" s="221">
        <f t="shared" si="1"/>
        <v>0</v>
      </c>
    </row>
    <row r="24" spans="1:17" x14ac:dyDescent="0.2">
      <c r="A24" s="12"/>
      <c r="B24" s="13"/>
      <c r="C24" s="14"/>
      <c r="D24" s="15"/>
      <c r="E24" s="16"/>
      <c r="F24" s="17"/>
      <c r="G24" s="7">
        <v>1</v>
      </c>
      <c r="H24" s="8">
        <v>1</v>
      </c>
      <c r="I24" s="9">
        <v>1</v>
      </c>
      <c r="J24" s="13"/>
      <c r="K24" s="16"/>
      <c r="L24" s="14"/>
      <c r="M24" s="18">
        <v>1</v>
      </c>
      <c r="N24" s="18">
        <v>1</v>
      </c>
      <c r="O24" s="226">
        <f t="shared" si="2"/>
        <v>0</v>
      </c>
      <c r="P24" s="227">
        <f t="shared" si="0"/>
        <v>0</v>
      </c>
      <c r="Q24" s="221">
        <f t="shared" si="1"/>
        <v>0</v>
      </c>
    </row>
    <row r="25" spans="1:17" x14ac:dyDescent="0.2">
      <c r="A25" s="12"/>
      <c r="B25" s="13"/>
      <c r="C25" s="14"/>
      <c r="D25" s="15"/>
      <c r="E25" s="16"/>
      <c r="F25" s="17"/>
      <c r="G25" s="7">
        <v>1</v>
      </c>
      <c r="H25" s="8">
        <v>1</v>
      </c>
      <c r="I25" s="9">
        <v>1</v>
      </c>
      <c r="J25" s="13"/>
      <c r="K25" s="16"/>
      <c r="L25" s="14"/>
      <c r="M25" s="18">
        <v>1</v>
      </c>
      <c r="N25" s="18">
        <v>1</v>
      </c>
      <c r="O25" s="226">
        <f t="shared" si="2"/>
        <v>0</v>
      </c>
      <c r="P25" s="227">
        <f t="shared" si="0"/>
        <v>0</v>
      </c>
      <c r="Q25" s="221">
        <f t="shared" si="1"/>
        <v>0</v>
      </c>
    </row>
    <row r="26" spans="1:17" x14ac:dyDescent="0.2">
      <c r="A26" s="12"/>
      <c r="B26" s="13"/>
      <c r="C26" s="14"/>
      <c r="D26" s="15"/>
      <c r="E26" s="16"/>
      <c r="F26" s="17"/>
      <c r="G26" s="7">
        <v>1</v>
      </c>
      <c r="H26" s="8">
        <v>1</v>
      </c>
      <c r="I26" s="9">
        <v>1</v>
      </c>
      <c r="J26" s="13"/>
      <c r="K26" s="16"/>
      <c r="L26" s="14"/>
      <c r="M26" s="18">
        <v>1</v>
      </c>
      <c r="N26" s="18">
        <v>1</v>
      </c>
      <c r="O26" s="226">
        <f t="shared" si="2"/>
        <v>0</v>
      </c>
      <c r="P26" s="227">
        <f t="shared" si="0"/>
        <v>0</v>
      </c>
      <c r="Q26" s="221">
        <f t="shared" si="1"/>
        <v>0</v>
      </c>
    </row>
    <row r="27" spans="1:17" x14ac:dyDescent="0.2">
      <c r="A27" s="12"/>
      <c r="B27" s="13"/>
      <c r="C27" s="14"/>
      <c r="D27" s="15"/>
      <c r="E27" s="16"/>
      <c r="F27" s="17"/>
      <c r="G27" s="7">
        <v>1</v>
      </c>
      <c r="H27" s="8">
        <v>1</v>
      </c>
      <c r="I27" s="9">
        <v>1</v>
      </c>
      <c r="J27" s="13"/>
      <c r="K27" s="16"/>
      <c r="L27" s="14"/>
      <c r="M27" s="18">
        <v>1</v>
      </c>
      <c r="N27" s="18">
        <v>1</v>
      </c>
      <c r="O27" s="226">
        <f t="shared" si="2"/>
        <v>0</v>
      </c>
      <c r="P27" s="227">
        <f t="shared" si="0"/>
        <v>0</v>
      </c>
      <c r="Q27" s="221">
        <f t="shared" si="1"/>
        <v>0</v>
      </c>
    </row>
    <row r="28" spans="1:17" ht="13.5" thickBot="1" x14ac:dyDescent="0.25">
      <c r="A28" s="19"/>
      <c r="B28" s="20"/>
      <c r="C28" s="21"/>
      <c r="D28" s="22"/>
      <c r="E28" s="23"/>
      <c r="F28" s="24"/>
      <c r="G28" s="7">
        <v>1</v>
      </c>
      <c r="H28" s="8">
        <v>1</v>
      </c>
      <c r="I28" s="9">
        <v>1</v>
      </c>
      <c r="J28" s="20"/>
      <c r="K28" s="25"/>
      <c r="L28" s="21"/>
      <c r="M28" s="26">
        <v>1</v>
      </c>
      <c r="N28" s="26">
        <v>1</v>
      </c>
      <c r="O28" s="226">
        <f t="shared" si="2"/>
        <v>0</v>
      </c>
      <c r="P28" s="227">
        <f t="shared" si="0"/>
        <v>0</v>
      </c>
      <c r="Q28" s="221">
        <f t="shared" si="1"/>
        <v>0</v>
      </c>
    </row>
    <row r="29" spans="1:17" ht="16.5" thickBot="1" x14ac:dyDescent="0.3">
      <c r="A29" s="89" t="s">
        <v>16</v>
      </c>
      <c r="B29" s="35">
        <f>SUM(B10:B28)</f>
        <v>0</v>
      </c>
      <c r="C29" s="35">
        <f>SUM(C10:C28)</f>
        <v>0</v>
      </c>
      <c r="D29" s="36">
        <f>SUM(D10:D28)</f>
        <v>0</v>
      </c>
      <c r="E29" s="35">
        <f>SUM(E10:E28)</f>
        <v>0</v>
      </c>
      <c r="F29" s="37">
        <f>SUM(F10:F28)</f>
        <v>0</v>
      </c>
      <c r="G29" s="38"/>
      <c r="H29" s="35"/>
      <c r="I29" s="35"/>
      <c r="J29" s="35">
        <f>SUM(J10:J28)</f>
        <v>0</v>
      </c>
      <c r="K29" s="35">
        <f>SUM(K10:K28)</f>
        <v>0</v>
      </c>
      <c r="L29" s="35">
        <f>SUM(L10:L28)</f>
        <v>0</v>
      </c>
      <c r="M29" s="35"/>
      <c r="N29" s="35"/>
      <c r="O29" s="34">
        <f>SUM(O10:O28)</f>
        <v>0</v>
      </c>
      <c r="P29" s="159">
        <f>SUM(P10:P28)</f>
        <v>0</v>
      </c>
      <c r="Q29" s="172">
        <f>SUM(Q10:Q28)</f>
        <v>0</v>
      </c>
    </row>
    <row r="30" spans="1:17" x14ac:dyDescent="0.2">
      <c r="A30" s="90"/>
      <c r="B30" s="90"/>
      <c r="C30" s="90"/>
      <c r="D30" s="91"/>
      <c r="E30" s="92"/>
      <c r="F30" s="93"/>
      <c r="G30" s="94"/>
      <c r="H30" s="92"/>
      <c r="I30" s="92"/>
      <c r="J30" s="92"/>
      <c r="K30" s="92"/>
      <c r="L30" s="92"/>
      <c r="M30" s="92"/>
      <c r="N30" s="92"/>
      <c r="O30" s="95"/>
      <c r="P30" s="160"/>
      <c r="Q30" s="104"/>
    </row>
    <row r="31" spans="1:17" ht="15.75" customHeight="1" thickBot="1" x14ac:dyDescent="0.25">
      <c r="A31" s="96" t="s">
        <v>17</v>
      </c>
      <c r="B31" s="97"/>
      <c r="C31" s="97"/>
      <c r="D31" s="98"/>
      <c r="E31" s="99"/>
      <c r="F31" s="100"/>
      <c r="G31" s="101"/>
      <c r="H31" s="99"/>
      <c r="I31" s="99"/>
      <c r="J31" s="99"/>
      <c r="K31" s="99"/>
      <c r="L31" s="99"/>
      <c r="M31" s="99"/>
      <c r="N31" s="99"/>
      <c r="O31" s="102"/>
      <c r="P31" s="161"/>
      <c r="Q31" s="104"/>
    </row>
    <row r="32" spans="1:17" x14ac:dyDescent="0.2">
      <c r="A32" s="5"/>
      <c r="B32" s="27"/>
      <c r="C32" s="27"/>
      <c r="D32" s="30"/>
      <c r="E32" s="27"/>
      <c r="F32" s="28"/>
      <c r="G32" s="29"/>
      <c r="H32" s="27"/>
      <c r="I32" s="27"/>
      <c r="J32" s="27"/>
      <c r="K32" s="27"/>
      <c r="L32" s="27"/>
      <c r="M32" s="27"/>
      <c r="N32" s="92"/>
      <c r="O32" s="31"/>
      <c r="P32" s="160"/>
      <c r="Q32" s="221">
        <f>O32</f>
        <v>0</v>
      </c>
    </row>
    <row r="33" spans="1:17" x14ac:dyDescent="0.2">
      <c r="A33" s="5"/>
      <c r="B33" s="92"/>
      <c r="C33" s="92"/>
      <c r="D33" s="40"/>
      <c r="E33" s="92"/>
      <c r="F33" s="93"/>
      <c r="G33" s="94"/>
      <c r="H33" s="92"/>
      <c r="I33" s="92"/>
      <c r="J33" s="92"/>
      <c r="K33" s="92"/>
      <c r="L33" s="92"/>
      <c r="M33" s="92"/>
      <c r="N33" s="92"/>
      <c r="O33" s="31"/>
      <c r="P33" s="160"/>
      <c r="Q33" s="221">
        <f>O33</f>
        <v>0</v>
      </c>
    </row>
    <row r="34" spans="1:17" x14ac:dyDescent="0.2">
      <c r="A34" s="5"/>
      <c r="B34" s="92"/>
      <c r="C34" s="92"/>
      <c r="D34" s="40"/>
      <c r="E34" s="92"/>
      <c r="F34" s="93"/>
      <c r="G34" s="94"/>
      <c r="H34" s="92"/>
      <c r="I34" s="92"/>
      <c r="J34" s="92"/>
      <c r="K34" s="92"/>
      <c r="L34" s="92"/>
      <c r="M34" s="92"/>
      <c r="N34" s="92"/>
      <c r="O34" s="31"/>
      <c r="P34" s="160"/>
      <c r="Q34" s="221">
        <f>O34</f>
        <v>0</v>
      </c>
    </row>
    <row r="35" spans="1:17" x14ac:dyDescent="0.2">
      <c r="A35" s="16"/>
      <c r="B35" s="104"/>
      <c r="C35" s="104"/>
      <c r="D35" s="105"/>
      <c r="E35" s="104"/>
      <c r="F35" s="106"/>
      <c r="G35" s="107"/>
      <c r="H35" s="104"/>
      <c r="I35" s="104"/>
      <c r="J35" s="104"/>
      <c r="K35" s="104"/>
      <c r="L35" s="104"/>
      <c r="M35" s="104"/>
      <c r="N35" s="104"/>
      <c r="O35" s="32"/>
      <c r="P35" s="162"/>
      <c r="Q35" s="221">
        <f>O35</f>
        <v>0</v>
      </c>
    </row>
    <row r="36" spans="1:17" ht="13.5" thickBot="1" x14ac:dyDescent="0.25">
      <c r="A36" s="25"/>
      <c r="B36" s="99"/>
      <c r="C36" s="99"/>
      <c r="D36" s="109"/>
      <c r="E36" s="99"/>
      <c r="F36" s="100"/>
      <c r="G36" s="101"/>
      <c r="H36" s="99"/>
      <c r="I36" s="99"/>
      <c r="J36" s="99"/>
      <c r="K36" s="99"/>
      <c r="L36" s="99"/>
      <c r="M36" s="99"/>
      <c r="N36" s="99"/>
      <c r="O36" s="33"/>
      <c r="P36" s="161"/>
      <c r="Q36" s="221">
        <f>O36</f>
        <v>0</v>
      </c>
    </row>
    <row r="37" spans="1:17" ht="13.5" thickBot="1" x14ac:dyDescent="0.25">
      <c r="A37" s="111" t="s">
        <v>18</v>
      </c>
      <c r="C37" s="49"/>
      <c r="D37" s="112"/>
      <c r="E37" s="49"/>
      <c r="F37" s="113"/>
      <c r="G37" s="114"/>
      <c r="H37" s="49"/>
      <c r="I37" s="49"/>
      <c r="J37" s="49"/>
      <c r="K37" s="115"/>
      <c r="L37" s="115"/>
      <c r="M37" s="116"/>
      <c r="N37" s="117" t="s">
        <v>19</v>
      </c>
      <c r="O37" s="39">
        <f>SUM(O32:O36)</f>
        <v>0</v>
      </c>
      <c r="P37" s="163"/>
      <c r="Q37" s="170">
        <f>SUM(Q32:Q36)</f>
        <v>0</v>
      </c>
    </row>
    <row r="38" spans="1:17" ht="30" customHeight="1" thickBot="1" x14ac:dyDescent="0.3">
      <c r="A38" s="49"/>
      <c r="B38" s="49"/>
      <c r="C38" s="49"/>
      <c r="D38" s="49"/>
      <c r="E38" s="49"/>
      <c r="F38" s="113"/>
      <c r="G38" s="114"/>
      <c r="H38" s="49"/>
      <c r="I38" s="49"/>
      <c r="J38" s="49"/>
      <c r="K38" s="49"/>
      <c r="L38" s="49"/>
      <c r="M38" s="118"/>
      <c r="N38" s="118" t="s">
        <v>20</v>
      </c>
      <c r="O38" s="41">
        <f>O29+O37</f>
        <v>0</v>
      </c>
      <c r="P38" s="164">
        <f>P29+P37</f>
        <v>0</v>
      </c>
      <c r="Q38" s="171">
        <f>Q29+Q37</f>
        <v>0</v>
      </c>
    </row>
    <row r="39" spans="1:17" ht="15.75" thickBot="1" x14ac:dyDescent="0.3">
      <c r="A39" s="119" t="s">
        <v>21</v>
      </c>
      <c r="B39" s="120"/>
      <c r="C39" s="120"/>
      <c r="D39" s="120"/>
      <c r="E39" s="120"/>
      <c r="F39" s="121"/>
      <c r="G39" s="122"/>
      <c r="H39" s="49"/>
      <c r="I39" s="123" t="s">
        <v>22</v>
      </c>
      <c r="J39" s="120"/>
      <c r="K39" s="120"/>
      <c r="L39" s="49"/>
      <c r="M39" s="49"/>
      <c r="N39" s="49"/>
      <c r="O39" s="124"/>
      <c r="P39" s="125"/>
    </row>
    <row r="40" spans="1:17" x14ac:dyDescent="0.2">
      <c r="C40" s="49"/>
      <c r="L40" s="49"/>
      <c r="M40" s="49"/>
      <c r="N40" s="49"/>
      <c r="O40" s="124" t="s">
        <v>95</v>
      </c>
      <c r="P40" s="124" t="s">
        <v>96</v>
      </c>
      <c r="Q40" s="124" t="s">
        <v>97</v>
      </c>
    </row>
    <row r="41" spans="1:17" ht="13.5" thickBot="1" x14ac:dyDescent="0.25">
      <c r="B41" s="126" t="s">
        <v>25</v>
      </c>
      <c r="C41" s="120"/>
      <c r="D41" s="120"/>
      <c r="E41" s="120"/>
      <c r="F41" s="121"/>
      <c r="G41" s="122"/>
      <c r="I41" s="62" t="s">
        <v>22</v>
      </c>
      <c r="J41" s="120"/>
      <c r="K41" s="120"/>
      <c r="N41" s="47" t="s">
        <v>98</v>
      </c>
      <c r="O41" s="221"/>
      <c r="P41" s="222"/>
      <c r="Q41" s="222"/>
    </row>
    <row r="42" spans="1:17" x14ac:dyDescent="0.2">
      <c r="C42" s="49"/>
      <c r="D42" s="49"/>
      <c r="N42" s="219" t="s">
        <v>99</v>
      </c>
      <c r="O42" s="220">
        <f>O38+O41</f>
        <v>0</v>
      </c>
      <c r="P42" s="220">
        <f>P38+P41</f>
        <v>0</v>
      </c>
      <c r="Q42" s="220">
        <f>Q38+Q41</f>
        <v>0</v>
      </c>
    </row>
    <row r="43" spans="1:17" x14ac:dyDescent="0.2">
      <c r="A43" s="111" t="s">
        <v>24</v>
      </c>
      <c r="B43" s="146"/>
      <c r="C43" s="49"/>
    </row>
    <row r="44" spans="1:17" x14ac:dyDescent="0.2">
      <c r="A44" s="111" t="s">
        <v>26</v>
      </c>
      <c r="C44" s="49"/>
    </row>
    <row r="45" spans="1:17" x14ac:dyDescent="0.2">
      <c r="A45" s="128" t="s">
        <v>100</v>
      </c>
      <c r="C45" s="49"/>
    </row>
    <row r="46" spans="1:17" x14ac:dyDescent="0.2">
      <c r="A46" s="152" t="s">
        <v>76</v>
      </c>
      <c r="B46" s="148"/>
      <c r="C46" s="149"/>
      <c r="D46" s="149"/>
      <c r="E46" s="149"/>
      <c r="F46" s="150"/>
      <c r="G46" s="151"/>
      <c r="H46" s="149"/>
      <c r="I46" s="149"/>
      <c r="J46" s="149"/>
      <c r="K46" s="149"/>
      <c r="L46" s="149"/>
      <c r="M46" s="149"/>
    </row>
    <row r="47" spans="1:17" x14ac:dyDescent="0.2">
      <c r="C47" s="49"/>
    </row>
    <row r="48" spans="1:17" x14ac:dyDescent="0.2">
      <c r="C48" s="49"/>
    </row>
    <row r="49" spans="3:3" x14ac:dyDescent="0.2">
      <c r="C49" s="49"/>
    </row>
    <row r="50" spans="3:3" x14ac:dyDescent="0.2">
      <c r="C50" s="49"/>
    </row>
    <row r="51" spans="3:3" x14ac:dyDescent="0.2">
      <c r="C51" s="49"/>
    </row>
    <row r="52" spans="3:3" x14ac:dyDescent="0.2">
      <c r="C52" s="49"/>
    </row>
    <row r="53" spans="3:3" x14ac:dyDescent="0.2">
      <c r="C53" s="49"/>
    </row>
    <row r="54" spans="3:3" x14ac:dyDescent="0.2">
      <c r="C54" s="49"/>
    </row>
    <row r="55" spans="3:3" x14ac:dyDescent="0.2">
      <c r="C55" s="49"/>
    </row>
    <row r="56" spans="3:3" x14ac:dyDescent="0.2">
      <c r="C56" s="49"/>
    </row>
    <row r="57" spans="3:3" x14ac:dyDescent="0.2">
      <c r="C57" s="49"/>
    </row>
    <row r="58" spans="3:3" x14ac:dyDescent="0.2">
      <c r="C58" s="49"/>
    </row>
    <row r="59" spans="3:3" x14ac:dyDescent="0.2">
      <c r="C59" s="49"/>
    </row>
    <row r="60" spans="3:3" x14ac:dyDescent="0.2">
      <c r="C60" s="49"/>
    </row>
    <row r="61" spans="3:3" x14ac:dyDescent="0.2">
      <c r="C61" s="49"/>
    </row>
    <row r="62" spans="3:3" x14ac:dyDescent="0.2">
      <c r="C62" s="49"/>
    </row>
    <row r="63" spans="3:3" x14ac:dyDescent="0.2">
      <c r="C63" s="49"/>
    </row>
    <row r="64" spans="3:3" x14ac:dyDescent="0.2">
      <c r="C64" s="49"/>
    </row>
    <row r="65" spans="3:3" x14ac:dyDescent="0.2">
      <c r="C65" s="49"/>
    </row>
    <row r="66" spans="3:3" x14ac:dyDescent="0.2">
      <c r="C66" s="49"/>
    </row>
    <row r="67" spans="3:3" x14ac:dyDescent="0.2">
      <c r="C67" s="49"/>
    </row>
    <row r="68" spans="3:3" x14ac:dyDescent="0.2">
      <c r="C68" s="49"/>
    </row>
    <row r="69" spans="3:3" x14ac:dyDescent="0.2">
      <c r="C69" s="49"/>
    </row>
    <row r="70" spans="3:3" x14ac:dyDescent="0.2">
      <c r="C70" s="49"/>
    </row>
    <row r="71" spans="3:3" x14ac:dyDescent="0.2">
      <c r="C71" s="49"/>
    </row>
    <row r="72" spans="3:3" x14ac:dyDescent="0.2">
      <c r="C72" s="49"/>
    </row>
    <row r="73" spans="3:3" x14ac:dyDescent="0.2">
      <c r="C73" s="49"/>
    </row>
    <row r="74" spans="3:3" x14ac:dyDescent="0.2">
      <c r="C74" s="49"/>
    </row>
    <row r="75" spans="3:3" x14ac:dyDescent="0.2">
      <c r="C75" s="49"/>
    </row>
    <row r="76" spans="3:3" x14ac:dyDescent="0.2">
      <c r="C76" s="49"/>
    </row>
    <row r="77" spans="3:3" x14ac:dyDescent="0.2">
      <c r="C77" s="49"/>
    </row>
    <row r="78" spans="3:3" x14ac:dyDescent="0.2">
      <c r="C78" s="49"/>
    </row>
    <row r="79" spans="3:3" x14ac:dyDescent="0.2">
      <c r="C79" s="49"/>
    </row>
    <row r="80" spans="3:3" x14ac:dyDescent="0.2">
      <c r="C80" s="49"/>
    </row>
    <row r="81" spans="3:3" x14ac:dyDescent="0.2">
      <c r="C81" s="49"/>
    </row>
    <row r="82" spans="3:3" x14ac:dyDescent="0.2">
      <c r="C82" s="49"/>
    </row>
    <row r="83" spans="3:3" x14ac:dyDescent="0.2">
      <c r="C83" s="49"/>
    </row>
    <row r="84" spans="3:3" x14ac:dyDescent="0.2">
      <c r="C84" s="49"/>
    </row>
  </sheetData>
  <sheetProtection algorithmName="SHA-512" hashValue="bsPSUIHwi4/Lh5NeXsyZ7uGJv5RQQNKHmFxw56iDQX9Y9YfKyQRMLwgEIIjW8e1xlPzRXCNpm7xXmXHfQ4qucA==" saltValue="2+T6hOfvpy05msC2wZULcQ==" spinCount="100000" sheet="1" objects="1" scenarios="1"/>
  <mergeCells count="5">
    <mergeCell ref="C2:J2"/>
    <mergeCell ref="C3:J3"/>
    <mergeCell ref="C4:J4"/>
    <mergeCell ref="C5:J5"/>
    <mergeCell ref="C6:J6"/>
  </mergeCells>
  <phoneticPr fontId="17" type="noConversion"/>
  <pageMargins left="0.4" right="0.4" top="0.98" bottom="0.68" header="0.46" footer="0.5"/>
  <pageSetup orientation="portrait" horizontalDpi="4294967292" r:id="rId1"/>
  <headerFooter alignWithMargins="0">
    <oddHeader>&amp;L&amp;G</oddHeader>
  </headerFooter>
  <legacyDrawing r:id="rId2"/>
  <legacyDrawingHF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4"/>
  <sheetViews>
    <sheetView zoomScale="115" workbookViewId="0">
      <selection activeCell="O10" sqref="O10:O28"/>
    </sheetView>
  </sheetViews>
  <sheetFormatPr defaultRowHeight="12.75" x14ac:dyDescent="0.2"/>
  <cols>
    <col min="1" max="1" width="20.42578125" style="43" customWidth="1"/>
    <col min="2" max="2" width="5.140625" style="43" customWidth="1"/>
    <col min="3" max="3" width="3.7109375" style="127" customWidth="1"/>
    <col min="4" max="4" width="3.7109375" style="43" customWidth="1"/>
    <col min="5" max="5" width="4.5703125" style="43" customWidth="1"/>
    <col min="6" max="6" width="3.5703125" style="50" customWidth="1"/>
    <col min="7" max="7" width="4.85546875" style="51" customWidth="1"/>
    <col min="8" max="8" width="6.140625" style="43" customWidth="1"/>
    <col min="9" max="9" width="6.42578125" style="43" customWidth="1"/>
    <col min="10" max="10" width="4" style="43" customWidth="1"/>
    <col min="11" max="12" width="4.42578125" style="43" customWidth="1"/>
    <col min="13" max="14" width="4.7109375" style="43" customWidth="1"/>
    <col min="15" max="15" width="8.5703125" style="46" customWidth="1"/>
    <col min="16" max="16" width="8.5703125" style="43" customWidth="1"/>
    <col min="17" max="17" width="6.85546875" style="43" customWidth="1"/>
    <col min="18" max="18" width="1.7109375" style="43" customWidth="1"/>
    <col min="19" max="16384" width="9.140625" style="43"/>
  </cols>
  <sheetData>
    <row r="1" spans="1:17" ht="16.5" thickBot="1" x14ac:dyDescent="0.3">
      <c r="B1" s="44" t="s">
        <v>0</v>
      </c>
      <c r="C1" s="43"/>
      <c r="F1" s="43"/>
      <c r="G1" s="43"/>
      <c r="H1" s="45"/>
    </row>
    <row r="2" spans="1:17" ht="13.5" thickBot="1" x14ac:dyDescent="0.25">
      <c r="B2" s="47" t="s">
        <v>85</v>
      </c>
      <c r="C2" s="232" t="s">
        <v>117</v>
      </c>
      <c r="D2" s="229"/>
      <c r="E2" s="229"/>
      <c r="F2" s="229"/>
      <c r="G2" s="229"/>
      <c r="H2" s="229"/>
      <c r="I2" s="229"/>
      <c r="J2" s="230"/>
    </row>
    <row r="3" spans="1:17" ht="13.5" thickBot="1" x14ac:dyDescent="0.25">
      <c r="B3" s="47" t="s">
        <v>55</v>
      </c>
      <c r="C3" s="228" t="s">
        <v>84</v>
      </c>
      <c r="D3" s="229"/>
      <c r="E3" s="229"/>
      <c r="F3" s="229"/>
      <c r="G3" s="229"/>
      <c r="H3" s="229"/>
      <c r="I3" s="229"/>
      <c r="J3" s="230"/>
    </row>
    <row r="4" spans="1:17" ht="13.5" thickBot="1" x14ac:dyDescent="0.25">
      <c r="B4" s="47" t="s">
        <v>86</v>
      </c>
      <c r="C4" s="228" t="s">
        <v>87</v>
      </c>
      <c r="D4" s="229"/>
      <c r="E4" s="229"/>
      <c r="F4" s="229"/>
      <c r="G4" s="229"/>
      <c r="H4" s="229"/>
      <c r="I4" s="229"/>
      <c r="J4" s="230"/>
    </row>
    <row r="5" spans="1:17" ht="13.5" thickBot="1" x14ac:dyDescent="0.25">
      <c r="B5" s="47" t="s">
        <v>56</v>
      </c>
      <c r="C5" s="228" t="s">
        <v>88</v>
      </c>
      <c r="D5" s="229"/>
      <c r="E5" s="229"/>
      <c r="F5" s="229"/>
      <c r="G5" s="229"/>
      <c r="H5" s="229"/>
      <c r="I5" s="229"/>
      <c r="J5" s="230"/>
    </row>
    <row r="6" spans="1:17" ht="13.5" thickBot="1" x14ac:dyDescent="0.25">
      <c r="B6" s="47" t="s">
        <v>83</v>
      </c>
      <c r="C6" s="231" t="s">
        <v>51</v>
      </c>
      <c r="D6" s="229"/>
      <c r="E6" s="229"/>
      <c r="F6" s="229"/>
      <c r="G6" s="229"/>
      <c r="H6" s="229"/>
      <c r="I6" s="229"/>
      <c r="J6" s="230"/>
    </row>
    <row r="7" spans="1:17" ht="13.5" thickBot="1" x14ac:dyDescent="0.25">
      <c r="C7" s="49"/>
    </row>
    <row r="8" spans="1:17" ht="14.25" customHeight="1" thickBot="1" x14ac:dyDescent="0.25">
      <c r="B8" s="52" t="s">
        <v>1</v>
      </c>
      <c r="C8" s="48"/>
      <c r="J8" s="53" t="s">
        <v>2</v>
      </c>
      <c r="K8" s="54"/>
      <c r="L8" s="48"/>
    </row>
    <row r="9" spans="1:17" s="62" customFormat="1" ht="57.75" customHeight="1" thickBot="1" x14ac:dyDescent="0.25">
      <c r="A9" s="55" t="s">
        <v>3</v>
      </c>
      <c r="B9" s="56" t="s">
        <v>4</v>
      </c>
      <c r="C9" s="56" t="s">
        <v>5</v>
      </c>
      <c r="D9" s="57" t="s">
        <v>6</v>
      </c>
      <c r="E9" s="58" t="s">
        <v>7</v>
      </c>
      <c r="F9" s="59" t="s">
        <v>23</v>
      </c>
      <c r="G9" s="60" t="s">
        <v>8</v>
      </c>
      <c r="H9" s="58" t="s">
        <v>27</v>
      </c>
      <c r="I9" s="58" t="s">
        <v>28</v>
      </c>
      <c r="J9" s="56" t="s">
        <v>9</v>
      </c>
      <c r="K9" s="56" t="s">
        <v>10</v>
      </c>
      <c r="L9" s="56" t="s">
        <v>11</v>
      </c>
      <c r="M9" s="58" t="s">
        <v>12</v>
      </c>
      <c r="N9" s="58" t="s">
        <v>13</v>
      </c>
      <c r="O9" s="61" t="s">
        <v>14</v>
      </c>
      <c r="P9" s="158" t="s">
        <v>15</v>
      </c>
      <c r="Q9" s="165" t="s">
        <v>89</v>
      </c>
    </row>
    <row r="10" spans="1:17" x14ac:dyDescent="0.2">
      <c r="A10" s="1"/>
      <c r="B10" s="2"/>
      <c r="C10" s="3"/>
      <c r="D10" s="4"/>
      <c r="E10" s="5"/>
      <c r="F10" s="6"/>
      <c r="G10" s="7">
        <v>1</v>
      </c>
      <c r="H10" s="8">
        <v>1</v>
      </c>
      <c r="I10" s="9">
        <v>1</v>
      </c>
      <c r="J10" s="2"/>
      <c r="K10" s="10"/>
      <c r="L10" s="3"/>
      <c r="M10" s="11">
        <v>1</v>
      </c>
      <c r="N10" s="11">
        <v>1</v>
      </c>
      <c r="O10" s="226">
        <f>ROUND(((G10*H10*I10*M10*N10*(B10+2/3*C10) + G10*H10*I10*M10*N10*(J10*E10+K10+L10*E10)/44)),2)</f>
        <v>0</v>
      </c>
      <c r="P10" s="227">
        <f t="shared" ref="P10:P28" si="0">E10*D10*H10</f>
        <v>0</v>
      </c>
      <c r="Q10" s="221">
        <f t="shared" ref="Q10:Q28" si="1">O10</f>
        <v>0</v>
      </c>
    </row>
    <row r="11" spans="1:17" x14ac:dyDescent="0.2">
      <c r="A11" s="12"/>
      <c r="B11" s="13"/>
      <c r="C11" s="14"/>
      <c r="D11" s="15"/>
      <c r="E11" s="16"/>
      <c r="F11" s="17"/>
      <c r="G11" s="7">
        <v>1</v>
      </c>
      <c r="H11" s="8">
        <v>1</v>
      </c>
      <c r="I11" s="9">
        <v>1</v>
      </c>
      <c r="J11" s="13"/>
      <c r="K11" s="16"/>
      <c r="L11" s="14"/>
      <c r="M11" s="18">
        <v>1</v>
      </c>
      <c r="N11" s="18">
        <v>1</v>
      </c>
      <c r="O11" s="226">
        <f t="shared" ref="O11:O28" si="2">ROUND(((G11*H11*I11*M11*N11*(B11+2/3*C11) + G11*H11*I11*M11*N11*(J11*E11+K11+L11*E11)/44)),2)</f>
        <v>0</v>
      </c>
      <c r="P11" s="227">
        <f t="shared" si="0"/>
        <v>0</v>
      </c>
      <c r="Q11" s="221">
        <f t="shared" si="1"/>
        <v>0</v>
      </c>
    </row>
    <row r="12" spans="1:17" x14ac:dyDescent="0.2">
      <c r="A12" s="12"/>
      <c r="B12" s="13"/>
      <c r="C12" s="14"/>
      <c r="D12" s="15"/>
      <c r="E12" s="16"/>
      <c r="F12" s="17"/>
      <c r="G12" s="7">
        <v>1</v>
      </c>
      <c r="H12" s="8">
        <v>1</v>
      </c>
      <c r="I12" s="9">
        <v>1</v>
      </c>
      <c r="J12" s="13"/>
      <c r="K12" s="16"/>
      <c r="L12" s="14"/>
      <c r="M12" s="18">
        <v>1</v>
      </c>
      <c r="N12" s="18">
        <v>1</v>
      </c>
      <c r="O12" s="226">
        <f t="shared" si="2"/>
        <v>0</v>
      </c>
      <c r="P12" s="227">
        <f t="shared" si="0"/>
        <v>0</v>
      </c>
      <c r="Q12" s="221">
        <f t="shared" si="1"/>
        <v>0</v>
      </c>
    </row>
    <row r="13" spans="1:17" x14ac:dyDescent="0.2">
      <c r="A13" s="12"/>
      <c r="B13" s="13"/>
      <c r="C13" s="14"/>
      <c r="D13" s="15"/>
      <c r="E13" s="16"/>
      <c r="F13" s="17"/>
      <c r="G13" s="7">
        <v>1</v>
      </c>
      <c r="H13" s="8">
        <v>1</v>
      </c>
      <c r="I13" s="9">
        <v>1</v>
      </c>
      <c r="J13" s="13"/>
      <c r="K13" s="16"/>
      <c r="L13" s="14"/>
      <c r="M13" s="18">
        <v>1</v>
      </c>
      <c r="N13" s="18">
        <v>1</v>
      </c>
      <c r="O13" s="226">
        <f t="shared" si="2"/>
        <v>0</v>
      </c>
      <c r="P13" s="227">
        <f t="shared" si="0"/>
        <v>0</v>
      </c>
      <c r="Q13" s="221">
        <f t="shared" si="1"/>
        <v>0</v>
      </c>
    </row>
    <row r="14" spans="1:17" x14ac:dyDescent="0.2">
      <c r="A14" s="12"/>
      <c r="B14" s="13"/>
      <c r="C14" s="14"/>
      <c r="D14" s="15"/>
      <c r="E14" s="16"/>
      <c r="F14" s="17"/>
      <c r="G14" s="7">
        <v>1</v>
      </c>
      <c r="H14" s="8">
        <v>1</v>
      </c>
      <c r="I14" s="9">
        <v>1</v>
      </c>
      <c r="J14" s="13"/>
      <c r="K14" s="16"/>
      <c r="L14" s="14"/>
      <c r="M14" s="18">
        <v>1</v>
      </c>
      <c r="N14" s="18">
        <v>1</v>
      </c>
      <c r="O14" s="226">
        <f t="shared" si="2"/>
        <v>0</v>
      </c>
      <c r="P14" s="227">
        <f t="shared" si="0"/>
        <v>0</v>
      </c>
      <c r="Q14" s="221">
        <f t="shared" si="1"/>
        <v>0</v>
      </c>
    </row>
    <row r="15" spans="1:17" x14ac:dyDescent="0.2">
      <c r="A15" s="12"/>
      <c r="B15" s="13"/>
      <c r="C15" s="14"/>
      <c r="D15" s="15"/>
      <c r="E15" s="16"/>
      <c r="F15" s="17"/>
      <c r="G15" s="7">
        <v>1</v>
      </c>
      <c r="H15" s="8">
        <v>1</v>
      </c>
      <c r="I15" s="9">
        <v>1</v>
      </c>
      <c r="J15" s="13"/>
      <c r="K15" s="16"/>
      <c r="L15" s="14"/>
      <c r="M15" s="18">
        <v>1</v>
      </c>
      <c r="N15" s="18">
        <v>1</v>
      </c>
      <c r="O15" s="226">
        <f t="shared" si="2"/>
        <v>0</v>
      </c>
      <c r="P15" s="227">
        <f t="shared" si="0"/>
        <v>0</v>
      </c>
      <c r="Q15" s="221">
        <f t="shared" si="1"/>
        <v>0</v>
      </c>
    </row>
    <row r="16" spans="1:17" x14ac:dyDescent="0.2">
      <c r="A16" s="12"/>
      <c r="B16" s="13"/>
      <c r="C16" s="14"/>
      <c r="D16" s="15"/>
      <c r="E16" s="16"/>
      <c r="F16" s="17"/>
      <c r="G16" s="7">
        <v>1</v>
      </c>
      <c r="H16" s="8">
        <v>1</v>
      </c>
      <c r="I16" s="9">
        <v>1</v>
      </c>
      <c r="J16" s="13"/>
      <c r="K16" s="16"/>
      <c r="L16" s="14"/>
      <c r="M16" s="18">
        <v>1</v>
      </c>
      <c r="N16" s="18">
        <v>1</v>
      </c>
      <c r="O16" s="226">
        <f t="shared" si="2"/>
        <v>0</v>
      </c>
      <c r="P16" s="227">
        <f t="shared" si="0"/>
        <v>0</v>
      </c>
      <c r="Q16" s="221">
        <f t="shared" si="1"/>
        <v>0</v>
      </c>
    </row>
    <row r="17" spans="1:17" x14ac:dyDescent="0.2">
      <c r="A17" s="12"/>
      <c r="B17" s="13"/>
      <c r="C17" s="14"/>
      <c r="D17" s="15"/>
      <c r="E17" s="16"/>
      <c r="F17" s="17"/>
      <c r="G17" s="7">
        <v>1</v>
      </c>
      <c r="H17" s="8">
        <v>1</v>
      </c>
      <c r="I17" s="9">
        <v>1</v>
      </c>
      <c r="J17" s="13"/>
      <c r="K17" s="16"/>
      <c r="L17" s="14"/>
      <c r="M17" s="18">
        <v>1</v>
      </c>
      <c r="N17" s="18">
        <v>1</v>
      </c>
      <c r="O17" s="226">
        <f t="shared" si="2"/>
        <v>0</v>
      </c>
      <c r="P17" s="227">
        <f t="shared" si="0"/>
        <v>0</v>
      </c>
      <c r="Q17" s="221">
        <f t="shared" si="1"/>
        <v>0</v>
      </c>
    </row>
    <row r="18" spans="1:17" x14ac:dyDescent="0.2">
      <c r="A18" s="12"/>
      <c r="B18" s="13"/>
      <c r="C18" s="14"/>
      <c r="D18" s="15"/>
      <c r="E18" s="16"/>
      <c r="F18" s="17"/>
      <c r="G18" s="7">
        <v>1</v>
      </c>
      <c r="H18" s="8">
        <v>1</v>
      </c>
      <c r="I18" s="9">
        <v>1</v>
      </c>
      <c r="J18" s="13"/>
      <c r="K18" s="16"/>
      <c r="L18" s="14"/>
      <c r="M18" s="18">
        <v>1</v>
      </c>
      <c r="N18" s="18">
        <v>1</v>
      </c>
      <c r="O18" s="226">
        <f t="shared" si="2"/>
        <v>0</v>
      </c>
      <c r="P18" s="227">
        <f t="shared" si="0"/>
        <v>0</v>
      </c>
      <c r="Q18" s="221">
        <f t="shared" si="1"/>
        <v>0</v>
      </c>
    </row>
    <row r="19" spans="1:17" x14ac:dyDescent="0.2">
      <c r="A19" s="12"/>
      <c r="B19" s="13"/>
      <c r="C19" s="14"/>
      <c r="D19" s="15"/>
      <c r="E19" s="16"/>
      <c r="F19" s="17"/>
      <c r="G19" s="7">
        <v>1</v>
      </c>
      <c r="H19" s="8">
        <v>1</v>
      </c>
      <c r="I19" s="9">
        <v>1</v>
      </c>
      <c r="J19" s="13"/>
      <c r="K19" s="16"/>
      <c r="L19" s="14"/>
      <c r="M19" s="18">
        <v>1</v>
      </c>
      <c r="N19" s="18">
        <v>1</v>
      </c>
      <c r="O19" s="226">
        <f t="shared" si="2"/>
        <v>0</v>
      </c>
      <c r="P19" s="227">
        <f t="shared" si="0"/>
        <v>0</v>
      </c>
      <c r="Q19" s="221">
        <f t="shared" si="1"/>
        <v>0</v>
      </c>
    </row>
    <row r="20" spans="1:17" x14ac:dyDescent="0.2">
      <c r="A20" s="12"/>
      <c r="B20" s="13"/>
      <c r="C20" s="14"/>
      <c r="D20" s="15"/>
      <c r="E20" s="16"/>
      <c r="F20" s="17"/>
      <c r="G20" s="7">
        <v>1</v>
      </c>
      <c r="H20" s="8">
        <v>1</v>
      </c>
      <c r="I20" s="9">
        <v>1</v>
      </c>
      <c r="J20" s="13"/>
      <c r="K20" s="16"/>
      <c r="L20" s="14"/>
      <c r="M20" s="18">
        <v>1</v>
      </c>
      <c r="N20" s="18">
        <v>1</v>
      </c>
      <c r="O20" s="226">
        <f t="shared" si="2"/>
        <v>0</v>
      </c>
      <c r="P20" s="227">
        <f t="shared" si="0"/>
        <v>0</v>
      </c>
      <c r="Q20" s="221">
        <f t="shared" si="1"/>
        <v>0</v>
      </c>
    </row>
    <row r="21" spans="1:17" x14ac:dyDescent="0.2">
      <c r="A21" s="12"/>
      <c r="B21" s="13"/>
      <c r="C21" s="14"/>
      <c r="D21" s="15"/>
      <c r="E21" s="16"/>
      <c r="F21" s="17"/>
      <c r="G21" s="7">
        <v>1</v>
      </c>
      <c r="H21" s="8">
        <v>1</v>
      </c>
      <c r="I21" s="9">
        <v>1</v>
      </c>
      <c r="J21" s="13"/>
      <c r="K21" s="16"/>
      <c r="L21" s="14"/>
      <c r="M21" s="18">
        <v>1</v>
      </c>
      <c r="N21" s="18">
        <v>1</v>
      </c>
      <c r="O21" s="226">
        <f t="shared" si="2"/>
        <v>0</v>
      </c>
      <c r="P21" s="227">
        <f t="shared" si="0"/>
        <v>0</v>
      </c>
      <c r="Q21" s="221">
        <f t="shared" si="1"/>
        <v>0</v>
      </c>
    </row>
    <row r="22" spans="1:17" x14ac:dyDescent="0.2">
      <c r="A22" s="12"/>
      <c r="B22" s="13"/>
      <c r="C22" s="14"/>
      <c r="D22" s="15"/>
      <c r="E22" s="16"/>
      <c r="F22" s="17"/>
      <c r="G22" s="7">
        <v>1</v>
      </c>
      <c r="H22" s="8">
        <v>1</v>
      </c>
      <c r="I22" s="9">
        <v>1</v>
      </c>
      <c r="J22" s="13"/>
      <c r="K22" s="16"/>
      <c r="L22" s="14"/>
      <c r="M22" s="18">
        <v>1</v>
      </c>
      <c r="N22" s="18">
        <v>1</v>
      </c>
      <c r="O22" s="226">
        <f t="shared" si="2"/>
        <v>0</v>
      </c>
      <c r="P22" s="227">
        <f t="shared" si="0"/>
        <v>0</v>
      </c>
      <c r="Q22" s="221">
        <f t="shared" si="1"/>
        <v>0</v>
      </c>
    </row>
    <row r="23" spans="1:17" x14ac:dyDescent="0.2">
      <c r="A23" s="12"/>
      <c r="B23" s="13"/>
      <c r="C23" s="14"/>
      <c r="D23" s="15"/>
      <c r="E23" s="16"/>
      <c r="F23" s="17"/>
      <c r="G23" s="7">
        <v>1</v>
      </c>
      <c r="H23" s="8">
        <v>1</v>
      </c>
      <c r="I23" s="9">
        <v>1</v>
      </c>
      <c r="J23" s="13"/>
      <c r="K23" s="16"/>
      <c r="L23" s="14"/>
      <c r="M23" s="18">
        <v>1</v>
      </c>
      <c r="N23" s="18">
        <v>1</v>
      </c>
      <c r="O23" s="226">
        <f t="shared" si="2"/>
        <v>0</v>
      </c>
      <c r="P23" s="227">
        <f t="shared" si="0"/>
        <v>0</v>
      </c>
      <c r="Q23" s="221">
        <f t="shared" si="1"/>
        <v>0</v>
      </c>
    </row>
    <row r="24" spans="1:17" x14ac:dyDescent="0.2">
      <c r="A24" s="12"/>
      <c r="B24" s="13"/>
      <c r="C24" s="14"/>
      <c r="D24" s="15"/>
      <c r="E24" s="16"/>
      <c r="F24" s="17"/>
      <c r="G24" s="7">
        <v>1</v>
      </c>
      <c r="H24" s="8">
        <v>1</v>
      </c>
      <c r="I24" s="9">
        <v>1</v>
      </c>
      <c r="J24" s="13"/>
      <c r="K24" s="16"/>
      <c r="L24" s="14"/>
      <c r="M24" s="18">
        <v>1</v>
      </c>
      <c r="N24" s="18">
        <v>1</v>
      </c>
      <c r="O24" s="226">
        <f t="shared" si="2"/>
        <v>0</v>
      </c>
      <c r="P24" s="227">
        <f t="shared" si="0"/>
        <v>0</v>
      </c>
      <c r="Q24" s="221">
        <f t="shared" si="1"/>
        <v>0</v>
      </c>
    </row>
    <row r="25" spans="1:17" x14ac:dyDescent="0.2">
      <c r="A25" s="12"/>
      <c r="B25" s="13"/>
      <c r="C25" s="14"/>
      <c r="D25" s="15"/>
      <c r="E25" s="16"/>
      <c r="F25" s="17"/>
      <c r="G25" s="7">
        <v>1</v>
      </c>
      <c r="H25" s="8">
        <v>1</v>
      </c>
      <c r="I25" s="9">
        <v>1</v>
      </c>
      <c r="J25" s="13"/>
      <c r="K25" s="16"/>
      <c r="L25" s="14"/>
      <c r="M25" s="18">
        <v>1</v>
      </c>
      <c r="N25" s="18">
        <v>1</v>
      </c>
      <c r="O25" s="226">
        <f t="shared" si="2"/>
        <v>0</v>
      </c>
      <c r="P25" s="227">
        <f t="shared" si="0"/>
        <v>0</v>
      </c>
      <c r="Q25" s="221">
        <f t="shared" si="1"/>
        <v>0</v>
      </c>
    </row>
    <row r="26" spans="1:17" x14ac:dyDescent="0.2">
      <c r="A26" s="12"/>
      <c r="B26" s="13"/>
      <c r="C26" s="14"/>
      <c r="D26" s="15"/>
      <c r="E26" s="16"/>
      <c r="F26" s="17"/>
      <c r="G26" s="7">
        <v>1</v>
      </c>
      <c r="H26" s="8">
        <v>1</v>
      </c>
      <c r="I26" s="9">
        <v>1</v>
      </c>
      <c r="J26" s="13"/>
      <c r="K26" s="16"/>
      <c r="L26" s="14"/>
      <c r="M26" s="18">
        <v>1</v>
      </c>
      <c r="N26" s="18">
        <v>1</v>
      </c>
      <c r="O26" s="226">
        <f t="shared" si="2"/>
        <v>0</v>
      </c>
      <c r="P26" s="227">
        <f t="shared" si="0"/>
        <v>0</v>
      </c>
      <c r="Q26" s="221">
        <f t="shared" si="1"/>
        <v>0</v>
      </c>
    </row>
    <row r="27" spans="1:17" x14ac:dyDescent="0.2">
      <c r="A27" s="12"/>
      <c r="B27" s="13"/>
      <c r="C27" s="14"/>
      <c r="D27" s="15"/>
      <c r="E27" s="16"/>
      <c r="F27" s="17"/>
      <c r="G27" s="7">
        <v>1</v>
      </c>
      <c r="H27" s="8">
        <v>1</v>
      </c>
      <c r="I27" s="9">
        <v>1</v>
      </c>
      <c r="J27" s="13"/>
      <c r="K27" s="16"/>
      <c r="L27" s="14"/>
      <c r="M27" s="18">
        <v>1</v>
      </c>
      <c r="N27" s="18">
        <v>1</v>
      </c>
      <c r="O27" s="226">
        <f t="shared" si="2"/>
        <v>0</v>
      </c>
      <c r="P27" s="227">
        <f t="shared" si="0"/>
        <v>0</v>
      </c>
      <c r="Q27" s="221">
        <f t="shared" si="1"/>
        <v>0</v>
      </c>
    </row>
    <row r="28" spans="1:17" ht="13.5" thickBot="1" x14ac:dyDescent="0.25">
      <c r="A28" s="19"/>
      <c r="B28" s="20"/>
      <c r="C28" s="21"/>
      <c r="D28" s="22"/>
      <c r="E28" s="23"/>
      <c r="F28" s="24"/>
      <c r="G28" s="7">
        <v>1</v>
      </c>
      <c r="H28" s="8">
        <v>1</v>
      </c>
      <c r="I28" s="9">
        <v>1</v>
      </c>
      <c r="J28" s="20"/>
      <c r="K28" s="25"/>
      <c r="L28" s="21"/>
      <c r="M28" s="26">
        <v>1</v>
      </c>
      <c r="N28" s="26">
        <v>1</v>
      </c>
      <c r="O28" s="226">
        <f t="shared" si="2"/>
        <v>0</v>
      </c>
      <c r="P28" s="227">
        <f t="shared" si="0"/>
        <v>0</v>
      </c>
      <c r="Q28" s="221">
        <f t="shared" si="1"/>
        <v>0</v>
      </c>
    </row>
    <row r="29" spans="1:17" ht="16.5" thickBot="1" x14ac:dyDescent="0.3">
      <c r="A29" s="89" t="s">
        <v>16</v>
      </c>
      <c r="B29" s="35">
        <f>SUM(B10:B28)</f>
        <v>0</v>
      </c>
      <c r="C29" s="35">
        <f>SUM(C10:C28)</f>
        <v>0</v>
      </c>
      <c r="D29" s="36">
        <f>SUM(D10:D28)</f>
        <v>0</v>
      </c>
      <c r="E29" s="35">
        <f>SUM(E10:E28)</f>
        <v>0</v>
      </c>
      <c r="F29" s="37">
        <f>SUM(F10:F28)</f>
        <v>0</v>
      </c>
      <c r="G29" s="38"/>
      <c r="H29" s="35"/>
      <c r="I29" s="35"/>
      <c r="J29" s="35">
        <f>SUM(J10:J28)</f>
        <v>0</v>
      </c>
      <c r="K29" s="35">
        <f>SUM(K10:K28)</f>
        <v>0</v>
      </c>
      <c r="L29" s="35">
        <f>SUM(L10:L28)</f>
        <v>0</v>
      </c>
      <c r="M29" s="35"/>
      <c r="N29" s="35"/>
      <c r="O29" s="34">
        <f>SUM(O10:O28)</f>
        <v>0</v>
      </c>
      <c r="P29" s="159">
        <f>SUM(P10:P28)</f>
        <v>0</v>
      </c>
      <c r="Q29" s="172">
        <f>SUM(Q10:Q28)</f>
        <v>0</v>
      </c>
    </row>
    <row r="30" spans="1:17" x14ac:dyDescent="0.2">
      <c r="A30" s="90"/>
      <c r="B30" s="90"/>
      <c r="C30" s="90"/>
      <c r="D30" s="91"/>
      <c r="E30" s="92"/>
      <c r="F30" s="93"/>
      <c r="G30" s="94"/>
      <c r="H30" s="92"/>
      <c r="I30" s="92"/>
      <c r="J30" s="92"/>
      <c r="K30" s="92"/>
      <c r="L30" s="92"/>
      <c r="M30" s="92"/>
      <c r="N30" s="92"/>
      <c r="O30" s="95"/>
      <c r="P30" s="160"/>
      <c r="Q30" s="104"/>
    </row>
    <row r="31" spans="1:17" ht="15.75" customHeight="1" thickBot="1" x14ac:dyDescent="0.25">
      <c r="A31" s="96" t="s">
        <v>17</v>
      </c>
      <c r="B31" s="97"/>
      <c r="C31" s="97"/>
      <c r="D31" s="98"/>
      <c r="E31" s="99"/>
      <c r="F31" s="100"/>
      <c r="G31" s="101"/>
      <c r="H31" s="99"/>
      <c r="I31" s="99"/>
      <c r="J31" s="99"/>
      <c r="K31" s="99"/>
      <c r="L31" s="99"/>
      <c r="M31" s="99"/>
      <c r="N31" s="99"/>
      <c r="O31" s="102"/>
      <c r="P31" s="161"/>
      <c r="Q31" s="104"/>
    </row>
    <row r="32" spans="1:17" x14ac:dyDescent="0.2">
      <c r="A32" s="5"/>
      <c r="B32" s="27"/>
      <c r="C32" s="27"/>
      <c r="D32" s="30"/>
      <c r="E32" s="27"/>
      <c r="F32" s="28"/>
      <c r="G32" s="29"/>
      <c r="H32" s="27"/>
      <c r="I32" s="27"/>
      <c r="J32" s="27"/>
      <c r="K32" s="27"/>
      <c r="L32" s="27"/>
      <c r="M32" s="27"/>
      <c r="N32" s="92"/>
      <c r="O32" s="31"/>
      <c r="P32" s="160"/>
      <c r="Q32" s="221">
        <f>O32</f>
        <v>0</v>
      </c>
    </row>
    <row r="33" spans="1:17" x14ac:dyDescent="0.2">
      <c r="A33" s="5"/>
      <c r="B33" s="92"/>
      <c r="C33" s="92"/>
      <c r="D33" s="40"/>
      <c r="E33" s="92"/>
      <c r="F33" s="93"/>
      <c r="G33" s="94"/>
      <c r="H33" s="92"/>
      <c r="I33" s="92"/>
      <c r="J33" s="92"/>
      <c r="K33" s="92"/>
      <c r="L33" s="92"/>
      <c r="M33" s="92"/>
      <c r="N33" s="92"/>
      <c r="O33" s="31"/>
      <c r="P33" s="160"/>
      <c r="Q33" s="221">
        <f>O33</f>
        <v>0</v>
      </c>
    </row>
    <row r="34" spans="1:17" x14ac:dyDescent="0.2">
      <c r="A34" s="5"/>
      <c r="B34" s="92"/>
      <c r="C34" s="92"/>
      <c r="D34" s="40"/>
      <c r="E34" s="92"/>
      <c r="F34" s="93"/>
      <c r="G34" s="94"/>
      <c r="H34" s="92"/>
      <c r="I34" s="92"/>
      <c r="J34" s="92"/>
      <c r="K34" s="92"/>
      <c r="L34" s="92"/>
      <c r="M34" s="92"/>
      <c r="N34" s="92"/>
      <c r="O34" s="31"/>
      <c r="P34" s="160"/>
      <c r="Q34" s="221">
        <f>O34</f>
        <v>0</v>
      </c>
    </row>
    <row r="35" spans="1:17" x14ac:dyDescent="0.2">
      <c r="A35" s="16"/>
      <c r="B35" s="104"/>
      <c r="C35" s="104"/>
      <c r="D35" s="105"/>
      <c r="E35" s="104"/>
      <c r="F35" s="106"/>
      <c r="G35" s="107"/>
      <c r="H35" s="104"/>
      <c r="I35" s="104"/>
      <c r="J35" s="104"/>
      <c r="K35" s="104"/>
      <c r="L35" s="104"/>
      <c r="M35" s="104"/>
      <c r="N35" s="104"/>
      <c r="O35" s="32"/>
      <c r="P35" s="162"/>
      <c r="Q35" s="221">
        <f>O35</f>
        <v>0</v>
      </c>
    </row>
    <row r="36" spans="1:17" ht="13.5" thickBot="1" x14ac:dyDescent="0.25">
      <c r="A36" s="25"/>
      <c r="B36" s="99"/>
      <c r="C36" s="99"/>
      <c r="D36" s="109"/>
      <c r="E36" s="99"/>
      <c r="F36" s="100"/>
      <c r="G36" s="101"/>
      <c r="H36" s="99"/>
      <c r="I36" s="99"/>
      <c r="J36" s="99"/>
      <c r="K36" s="99"/>
      <c r="L36" s="99"/>
      <c r="M36" s="99"/>
      <c r="N36" s="99"/>
      <c r="O36" s="33"/>
      <c r="P36" s="161"/>
      <c r="Q36" s="221">
        <f>O36</f>
        <v>0</v>
      </c>
    </row>
    <row r="37" spans="1:17" ht="13.5" thickBot="1" x14ac:dyDescent="0.25">
      <c r="A37" s="111" t="s">
        <v>18</v>
      </c>
      <c r="C37" s="49"/>
      <c r="D37" s="112"/>
      <c r="E37" s="49"/>
      <c r="F37" s="113"/>
      <c r="G37" s="114"/>
      <c r="H37" s="49"/>
      <c r="I37" s="49"/>
      <c r="J37" s="49"/>
      <c r="K37" s="115"/>
      <c r="L37" s="115"/>
      <c r="M37" s="116"/>
      <c r="N37" s="117" t="s">
        <v>19</v>
      </c>
      <c r="O37" s="39">
        <f>SUM(O32:O36)</f>
        <v>0</v>
      </c>
      <c r="P37" s="163"/>
      <c r="Q37" s="170">
        <f>SUM(Q32:Q36)</f>
        <v>0</v>
      </c>
    </row>
    <row r="38" spans="1:17" ht="30" customHeight="1" thickBot="1" x14ac:dyDescent="0.3">
      <c r="A38" s="49"/>
      <c r="B38" s="49"/>
      <c r="C38" s="49"/>
      <c r="D38" s="49"/>
      <c r="E38" s="49"/>
      <c r="F38" s="113"/>
      <c r="G38" s="114"/>
      <c r="H38" s="49"/>
      <c r="I38" s="49"/>
      <c r="J38" s="49"/>
      <c r="K38" s="49"/>
      <c r="L38" s="49"/>
      <c r="M38" s="118"/>
      <c r="N38" s="118" t="s">
        <v>20</v>
      </c>
      <c r="O38" s="41">
        <f>O29+O37</f>
        <v>0</v>
      </c>
      <c r="P38" s="164">
        <f>P29+P37</f>
        <v>0</v>
      </c>
      <c r="Q38" s="171">
        <f>Q29+Q37</f>
        <v>0</v>
      </c>
    </row>
    <row r="39" spans="1:17" ht="15.75" thickBot="1" x14ac:dyDescent="0.3">
      <c r="A39" s="119" t="s">
        <v>21</v>
      </c>
      <c r="B39" s="120"/>
      <c r="C39" s="120"/>
      <c r="D39" s="120"/>
      <c r="E39" s="120"/>
      <c r="F39" s="121"/>
      <c r="G39" s="122"/>
      <c r="H39" s="49"/>
      <c r="I39" s="123" t="s">
        <v>22</v>
      </c>
      <c r="J39" s="120"/>
      <c r="K39" s="120"/>
      <c r="L39" s="49"/>
      <c r="M39" s="49"/>
      <c r="N39" s="49"/>
      <c r="O39" s="124"/>
      <c r="P39" s="125"/>
    </row>
    <row r="40" spans="1:17" x14ac:dyDescent="0.2">
      <c r="C40" s="49"/>
      <c r="L40" s="49"/>
      <c r="M40" s="49"/>
      <c r="N40" s="49"/>
      <c r="O40" s="124" t="s">
        <v>95</v>
      </c>
      <c r="P40" s="124" t="s">
        <v>96</v>
      </c>
      <c r="Q40" s="124" t="s">
        <v>97</v>
      </c>
    </row>
    <row r="41" spans="1:17" ht="13.5" thickBot="1" x14ac:dyDescent="0.25">
      <c r="B41" s="126" t="s">
        <v>25</v>
      </c>
      <c r="C41" s="120"/>
      <c r="D41" s="120"/>
      <c r="E41" s="120"/>
      <c r="F41" s="121"/>
      <c r="G41" s="122"/>
      <c r="I41" s="62" t="s">
        <v>22</v>
      </c>
      <c r="J41" s="120"/>
      <c r="K41" s="120"/>
      <c r="N41" s="47" t="s">
        <v>98</v>
      </c>
      <c r="O41" s="221"/>
      <c r="P41" s="222"/>
      <c r="Q41" s="222"/>
    </row>
    <row r="42" spans="1:17" x14ac:dyDescent="0.2">
      <c r="C42" s="49"/>
      <c r="D42" s="49"/>
      <c r="N42" s="219" t="s">
        <v>99</v>
      </c>
      <c r="O42" s="220">
        <f>O38+O41</f>
        <v>0</v>
      </c>
      <c r="P42" s="220">
        <f>P38+P41</f>
        <v>0</v>
      </c>
      <c r="Q42" s="220">
        <f>Q38+Q41</f>
        <v>0</v>
      </c>
    </row>
    <row r="43" spans="1:17" x14ac:dyDescent="0.2">
      <c r="A43" s="111" t="s">
        <v>24</v>
      </c>
      <c r="B43" s="146"/>
      <c r="C43" s="49"/>
    </row>
    <row r="44" spans="1:17" x14ac:dyDescent="0.2">
      <c r="A44" s="111" t="s">
        <v>26</v>
      </c>
      <c r="C44" s="49"/>
    </row>
    <row r="45" spans="1:17" x14ac:dyDescent="0.2">
      <c r="A45" s="128" t="s">
        <v>100</v>
      </c>
      <c r="C45" s="49"/>
    </row>
    <row r="46" spans="1:17" x14ac:dyDescent="0.2">
      <c r="A46" s="152" t="s">
        <v>76</v>
      </c>
      <c r="B46" s="148"/>
      <c r="C46" s="149"/>
      <c r="D46" s="149"/>
      <c r="E46" s="149"/>
      <c r="F46" s="150"/>
      <c r="G46" s="151"/>
      <c r="H46" s="149"/>
      <c r="I46" s="149"/>
      <c r="J46" s="149"/>
      <c r="K46" s="149"/>
      <c r="L46" s="149"/>
      <c r="M46" s="149"/>
    </row>
    <row r="47" spans="1:17" x14ac:dyDescent="0.2">
      <c r="C47" s="49"/>
    </row>
    <row r="48" spans="1:17" x14ac:dyDescent="0.2">
      <c r="C48" s="49"/>
    </row>
    <row r="49" spans="3:3" x14ac:dyDescent="0.2">
      <c r="C49" s="49"/>
    </row>
    <row r="50" spans="3:3" x14ac:dyDescent="0.2">
      <c r="C50" s="49"/>
    </row>
    <row r="51" spans="3:3" x14ac:dyDescent="0.2">
      <c r="C51" s="49"/>
    </row>
    <row r="52" spans="3:3" x14ac:dyDescent="0.2">
      <c r="C52" s="49"/>
    </row>
    <row r="53" spans="3:3" x14ac:dyDescent="0.2">
      <c r="C53" s="49"/>
    </row>
    <row r="54" spans="3:3" x14ac:dyDescent="0.2">
      <c r="C54" s="49"/>
    </row>
    <row r="55" spans="3:3" x14ac:dyDescent="0.2">
      <c r="C55" s="49"/>
    </row>
    <row r="56" spans="3:3" x14ac:dyDescent="0.2">
      <c r="C56" s="49"/>
    </row>
    <row r="57" spans="3:3" x14ac:dyDescent="0.2">
      <c r="C57" s="49"/>
    </row>
    <row r="58" spans="3:3" x14ac:dyDescent="0.2">
      <c r="C58" s="49"/>
    </row>
    <row r="59" spans="3:3" x14ac:dyDescent="0.2">
      <c r="C59" s="49"/>
    </row>
    <row r="60" spans="3:3" x14ac:dyDescent="0.2">
      <c r="C60" s="49"/>
    </row>
    <row r="61" spans="3:3" x14ac:dyDescent="0.2">
      <c r="C61" s="49"/>
    </row>
    <row r="62" spans="3:3" x14ac:dyDescent="0.2">
      <c r="C62" s="49"/>
    </row>
    <row r="63" spans="3:3" x14ac:dyDescent="0.2">
      <c r="C63" s="49"/>
    </row>
    <row r="64" spans="3:3" x14ac:dyDescent="0.2">
      <c r="C64" s="49"/>
    </row>
    <row r="65" spans="3:3" x14ac:dyDescent="0.2">
      <c r="C65" s="49"/>
    </row>
    <row r="66" spans="3:3" x14ac:dyDescent="0.2">
      <c r="C66" s="49"/>
    </row>
    <row r="67" spans="3:3" x14ac:dyDescent="0.2">
      <c r="C67" s="49"/>
    </row>
    <row r="68" spans="3:3" x14ac:dyDescent="0.2">
      <c r="C68" s="49"/>
    </row>
    <row r="69" spans="3:3" x14ac:dyDescent="0.2">
      <c r="C69" s="49"/>
    </row>
    <row r="70" spans="3:3" x14ac:dyDescent="0.2">
      <c r="C70" s="49"/>
    </row>
    <row r="71" spans="3:3" x14ac:dyDescent="0.2">
      <c r="C71" s="49"/>
    </row>
    <row r="72" spans="3:3" x14ac:dyDescent="0.2">
      <c r="C72" s="49"/>
    </row>
    <row r="73" spans="3:3" x14ac:dyDescent="0.2">
      <c r="C73" s="49"/>
    </row>
    <row r="74" spans="3:3" x14ac:dyDescent="0.2">
      <c r="C74" s="49"/>
    </row>
    <row r="75" spans="3:3" x14ac:dyDescent="0.2">
      <c r="C75" s="49"/>
    </row>
    <row r="76" spans="3:3" x14ac:dyDescent="0.2">
      <c r="C76" s="49"/>
    </row>
    <row r="77" spans="3:3" x14ac:dyDescent="0.2">
      <c r="C77" s="49"/>
    </row>
    <row r="78" spans="3:3" x14ac:dyDescent="0.2">
      <c r="C78" s="49"/>
    </row>
    <row r="79" spans="3:3" x14ac:dyDescent="0.2">
      <c r="C79" s="49"/>
    </row>
    <row r="80" spans="3:3" x14ac:dyDescent="0.2">
      <c r="C80" s="49"/>
    </row>
    <row r="81" spans="3:3" x14ac:dyDescent="0.2">
      <c r="C81" s="49"/>
    </row>
    <row r="82" spans="3:3" x14ac:dyDescent="0.2">
      <c r="C82" s="49"/>
    </row>
    <row r="83" spans="3:3" x14ac:dyDescent="0.2">
      <c r="C83" s="49"/>
    </row>
    <row r="84" spans="3:3" x14ac:dyDescent="0.2">
      <c r="C84" s="49"/>
    </row>
  </sheetData>
  <sheetProtection algorithmName="SHA-512" hashValue="+jEqWYIvprZHjx0SeY3lJ/3icITyC1hEBe/U4JH4WJNDFqOxnOrkTHkAGOuPpBX4C98e+0q8hgiDZ7KfHbPsEQ==" saltValue="gKeNorJfolsUkPYFOQZK2Q==" spinCount="100000" sheet="1" objects="1" scenarios="1"/>
  <mergeCells count="5">
    <mergeCell ref="C2:J2"/>
    <mergeCell ref="C3:J3"/>
    <mergeCell ref="C4:J4"/>
    <mergeCell ref="C5:J5"/>
    <mergeCell ref="C6:J6"/>
  </mergeCells>
  <phoneticPr fontId="17" type="noConversion"/>
  <pageMargins left="0.4" right="0.4" top="0.98" bottom="0.68" header="0.46" footer="0.5"/>
  <pageSetup orientation="portrait" horizontalDpi="4294967292" r:id="rId1"/>
  <headerFooter alignWithMargins="0">
    <oddHeader>&amp;L&amp;G</oddHeader>
  </headerFooter>
  <legacyDrawing r:id="rId2"/>
  <legacyDrawingHF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4"/>
  <sheetViews>
    <sheetView zoomScale="115" workbookViewId="0">
      <selection activeCell="O10" sqref="O10:O28"/>
    </sheetView>
  </sheetViews>
  <sheetFormatPr defaultRowHeight="12.75" x14ac:dyDescent="0.2"/>
  <cols>
    <col min="1" max="1" width="20.42578125" style="43" customWidth="1"/>
    <col min="2" max="2" width="5.140625" style="43" customWidth="1"/>
    <col min="3" max="3" width="3.7109375" style="127" customWidth="1"/>
    <col min="4" max="4" width="3.7109375" style="43" customWidth="1"/>
    <col min="5" max="5" width="4.5703125" style="43" customWidth="1"/>
    <col min="6" max="6" width="3.5703125" style="50" customWidth="1"/>
    <col min="7" max="7" width="4.85546875" style="51" customWidth="1"/>
    <col min="8" max="8" width="6.140625" style="43" customWidth="1"/>
    <col min="9" max="9" width="6.42578125" style="43" customWidth="1"/>
    <col min="10" max="10" width="4" style="43" customWidth="1"/>
    <col min="11" max="12" width="4.42578125" style="43" customWidth="1"/>
    <col min="13" max="14" width="4.7109375" style="43" customWidth="1"/>
    <col min="15" max="15" width="8.5703125" style="46" customWidth="1"/>
    <col min="16" max="16" width="8.5703125" style="43" customWidth="1"/>
    <col min="17" max="17" width="6.85546875" style="43" customWidth="1"/>
    <col min="18" max="18" width="1.7109375" style="43" customWidth="1"/>
    <col min="19" max="16384" width="9.140625" style="43"/>
  </cols>
  <sheetData>
    <row r="1" spans="1:17" ht="16.5" thickBot="1" x14ac:dyDescent="0.3">
      <c r="B1" s="44" t="s">
        <v>0</v>
      </c>
      <c r="C1" s="43"/>
      <c r="F1" s="43"/>
      <c r="G1" s="43"/>
      <c r="H1" s="45"/>
    </row>
    <row r="2" spans="1:17" ht="13.5" thickBot="1" x14ac:dyDescent="0.25">
      <c r="B2" s="47" t="s">
        <v>85</v>
      </c>
      <c r="C2" s="232" t="s">
        <v>118</v>
      </c>
      <c r="D2" s="229"/>
      <c r="E2" s="229"/>
      <c r="F2" s="229"/>
      <c r="G2" s="229"/>
      <c r="H2" s="229"/>
      <c r="I2" s="229"/>
      <c r="J2" s="230"/>
    </row>
    <row r="3" spans="1:17" ht="13.5" thickBot="1" x14ac:dyDescent="0.25">
      <c r="B3" s="47" t="s">
        <v>55</v>
      </c>
      <c r="C3" s="228" t="s">
        <v>84</v>
      </c>
      <c r="D3" s="229"/>
      <c r="E3" s="229"/>
      <c r="F3" s="229"/>
      <c r="G3" s="229"/>
      <c r="H3" s="229"/>
      <c r="I3" s="229"/>
      <c r="J3" s="230"/>
    </row>
    <row r="4" spans="1:17" ht="13.5" thickBot="1" x14ac:dyDescent="0.25">
      <c r="B4" s="47" t="s">
        <v>86</v>
      </c>
      <c r="C4" s="228" t="s">
        <v>87</v>
      </c>
      <c r="D4" s="229"/>
      <c r="E4" s="229"/>
      <c r="F4" s="229"/>
      <c r="G4" s="229"/>
      <c r="H4" s="229"/>
      <c r="I4" s="229"/>
      <c r="J4" s="230"/>
    </row>
    <row r="5" spans="1:17" ht="13.5" thickBot="1" x14ac:dyDescent="0.25">
      <c r="B5" s="47" t="s">
        <v>56</v>
      </c>
      <c r="C5" s="228" t="s">
        <v>88</v>
      </c>
      <c r="D5" s="229"/>
      <c r="E5" s="229"/>
      <c r="F5" s="229"/>
      <c r="G5" s="229"/>
      <c r="H5" s="229"/>
      <c r="I5" s="229"/>
      <c r="J5" s="230"/>
    </row>
    <row r="6" spans="1:17" ht="13.5" thickBot="1" x14ac:dyDescent="0.25">
      <c r="B6" s="47" t="s">
        <v>83</v>
      </c>
      <c r="C6" s="231" t="s">
        <v>51</v>
      </c>
      <c r="D6" s="229"/>
      <c r="E6" s="229"/>
      <c r="F6" s="229"/>
      <c r="G6" s="229"/>
      <c r="H6" s="229"/>
      <c r="I6" s="229"/>
      <c r="J6" s="230"/>
    </row>
    <row r="7" spans="1:17" ht="13.5" thickBot="1" x14ac:dyDescent="0.25">
      <c r="C7" s="49"/>
    </row>
    <row r="8" spans="1:17" ht="14.25" customHeight="1" thickBot="1" x14ac:dyDescent="0.25">
      <c r="B8" s="52" t="s">
        <v>1</v>
      </c>
      <c r="C8" s="48"/>
      <c r="J8" s="53" t="s">
        <v>2</v>
      </c>
      <c r="K8" s="54"/>
      <c r="L8" s="48"/>
    </row>
    <row r="9" spans="1:17" s="62" customFormat="1" ht="57.75" customHeight="1" thickBot="1" x14ac:dyDescent="0.25">
      <c r="A9" s="55" t="s">
        <v>3</v>
      </c>
      <c r="B9" s="56" t="s">
        <v>4</v>
      </c>
      <c r="C9" s="56" t="s">
        <v>5</v>
      </c>
      <c r="D9" s="57" t="s">
        <v>6</v>
      </c>
      <c r="E9" s="58" t="s">
        <v>7</v>
      </c>
      <c r="F9" s="59" t="s">
        <v>23</v>
      </c>
      <c r="G9" s="60" t="s">
        <v>8</v>
      </c>
      <c r="H9" s="58" t="s">
        <v>27</v>
      </c>
      <c r="I9" s="58" t="s">
        <v>28</v>
      </c>
      <c r="J9" s="56" t="s">
        <v>9</v>
      </c>
      <c r="K9" s="56" t="s">
        <v>10</v>
      </c>
      <c r="L9" s="56" t="s">
        <v>11</v>
      </c>
      <c r="M9" s="58" t="s">
        <v>12</v>
      </c>
      <c r="N9" s="58" t="s">
        <v>13</v>
      </c>
      <c r="O9" s="61" t="s">
        <v>14</v>
      </c>
      <c r="P9" s="158" t="s">
        <v>15</v>
      </c>
      <c r="Q9" s="165" t="s">
        <v>89</v>
      </c>
    </row>
    <row r="10" spans="1:17" x14ac:dyDescent="0.2">
      <c r="A10" s="1"/>
      <c r="B10" s="2"/>
      <c r="C10" s="3"/>
      <c r="D10" s="4"/>
      <c r="E10" s="5"/>
      <c r="F10" s="6"/>
      <c r="G10" s="7">
        <v>1</v>
      </c>
      <c r="H10" s="8">
        <v>1</v>
      </c>
      <c r="I10" s="9">
        <v>1</v>
      </c>
      <c r="J10" s="2"/>
      <c r="K10" s="10"/>
      <c r="L10" s="3"/>
      <c r="M10" s="11">
        <v>1</v>
      </c>
      <c r="N10" s="11">
        <v>1</v>
      </c>
      <c r="O10" s="226">
        <f>ROUND(((G10*H10*I10*M10*N10*(B10+2/3*C10) + G10*H10*I10*M10*N10*(J10*E10+K10+L10*E10)/44)),2)</f>
        <v>0</v>
      </c>
      <c r="P10" s="227">
        <f t="shared" ref="P10:P28" si="0">E10*D10*H10</f>
        <v>0</v>
      </c>
      <c r="Q10" s="221">
        <f t="shared" ref="Q10:Q28" si="1">O10</f>
        <v>0</v>
      </c>
    </row>
    <row r="11" spans="1:17" x14ac:dyDescent="0.2">
      <c r="A11" s="12"/>
      <c r="B11" s="13"/>
      <c r="C11" s="14"/>
      <c r="D11" s="15"/>
      <c r="E11" s="16"/>
      <c r="F11" s="17"/>
      <c r="G11" s="7">
        <v>1</v>
      </c>
      <c r="H11" s="8">
        <v>1</v>
      </c>
      <c r="I11" s="9">
        <v>1</v>
      </c>
      <c r="J11" s="13"/>
      <c r="K11" s="16"/>
      <c r="L11" s="14"/>
      <c r="M11" s="18">
        <v>1</v>
      </c>
      <c r="N11" s="18">
        <v>1</v>
      </c>
      <c r="O11" s="226">
        <f t="shared" ref="O11:O28" si="2">ROUND(((G11*H11*I11*M11*N11*(B11+2/3*C11) + G11*H11*I11*M11*N11*(J11*E11+K11+L11*E11)/44)),2)</f>
        <v>0</v>
      </c>
      <c r="P11" s="227">
        <f t="shared" si="0"/>
        <v>0</v>
      </c>
      <c r="Q11" s="221">
        <f t="shared" si="1"/>
        <v>0</v>
      </c>
    </row>
    <row r="12" spans="1:17" x14ac:dyDescent="0.2">
      <c r="A12" s="12"/>
      <c r="B12" s="13"/>
      <c r="C12" s="14"/>
      <c r="D12" s="15"/>
      <c r="E12" s="16"/>
      <c r="F12" s="17"/>
      <c r="G12" s="7">
        <v>1</v>
      </c>
      <c r="H12" s="8">
        <v>1</v>
      </c>
      <c r="I12" s="9">
        <v>1</v>
      </c>
      <c r="J12" s="13"/>
      <c r="K12" s="16"/>
      <c r="L12" s="14"/>
      <c r="M12" s="18">
        <v>1</v>
      </c>
      <c r="N12" s="18">
        <v>1</v>
      </c>
      <c r="O12" s="226">
        <f t="shared" si="2"/>
        <v>0</v>
      </c>
      <c r="P12" s="227">
        <f t="shared" si="0"/>
        <v>0</v>
      </c>
      <c r="Q12" s="221">
        <f t="shared" si="1"/>
        <v>0</v>
      </c>
    </row>
    <row r="13" spans="1:17" x14ac:dyDescent="0.2">
      <c r="A13" s="12"/>
      <c r="B13" s="13"/>
      <c r="C13" s="14"/>
      <c r="D13" s="15"/>
      <c r="E13" s="16"/>
      <c r="F13" s="17"/>
      <c r="G13" s="7">
        <v>1</v>
      </c>
      <c r="H13" s="8">
        <v>1</v>
      </c>
      <c r="I13" s="9">
        <v>1</v>
      </c>
      <c r="J13" s="13"/>
      <c r="K13" s="16"/>
      <c r="L13" s="14"/>
      <c r="M13" s="18">
        <v>1</v>
      </c>
      <c r="N13" s="18">
        <v>1</v>
      </c>
      <c r="O13" s="226">
        <f t="shared" si="2"/>
        <v>0</v>
      </c>
      <c r="P13" s="227">
        <f t="shared" si="0"/>
        <v>0</v>
      </c>
      <c r="Q13" s="221">
        <f t="shared" si="1"/>
        <v>0</v>
      </c>
    </row>
    <row r="14" spans="1:17" x14ac:dyDescent="0.2">
      <c r="A14" s="12"/>
      <c r="B14" s="13"/>
      <c r="C14" s="14"/>
      <c r="D14" s="15"/>
      <c r="E14" s="16"/>
      <c r="F14" s="17"/>
      <c r="G14" s="7">
        <v>1</v>
      </c>
      <c r="H14" s="8">
        <v>1</v>
      </c>
      <c r="I14" s="9">
        <v>1</v>
      </c>
      <c r="J14" s="13"/>
      <c r="K14" s="16"/>
      <c r="L14" s="14"/>
      <c r="M14" s="18">
        <v>1</v>
      </c>
      <c r="N14" s="18">
        <v>1</v>
      </c>
      <c r="O14" s="226">
        <f t="shared" si="2"/>
        <v>0</v>
      </c>
      <c r="P14" s="227">
        <f t="shared" si="0"/>
        <v>0</v>
      </c>
      <c r="Q14" s="221">
        <f t="shared" si="1"/>
        <v>0</v>
      </c>
    </row>
    <row r="15" spans="1:17" x14ac:dyDescent="0.2">
      <c r="A15" s="12"/>
      <c r="B15" s="13"/>
      <c r="C15" s="14"/>
      <c r="D15" s="15"/>
      <c r="E15" s="16"/>
      <c r="F15" s="17"/>
      <c r="G15" s="7">
        <v>1</v>
      </c>
      <c r="H15" s="8">
        <v>1</v>
      </c>
      <c r="I15" s="9">
        <v>1</v>
      </c>
      <c r="J15" s="13"/>
      <c r="K15" s="16"/>
      <c r="L15" s="14"/>
      <c r="M15" s="18">
        <v>1</v>
      </c>
      <c r="N15" s="18">
        <v>1</v>
      </c>
      <c r="O15" s="226">
        <f t="shared" si="2"/>
        <v>0</v>
      </c>
      <c r="P15" s="227">
        <f t="shared" si="0"/>
        <v>0</v>
      </c>
      <c r="Q15" s="221">
        <f t="shared" si="1"/>
        <v>0</v>
      </c>
    </row>
    <row r="16" spans="1:17" x14ac:dyDescent="0.2">
      <c r="A16" s="12"/>
      <c r="B16" s="13"/>
      <c r="C16" s="14"/>
      <c r="D16" s="15"/>
      <c r="E16" s="16"/>
      <c r="F16" s="17"/>
      <c r="G16" s="7">
        <v>1</v>
      </c>
      <c r="H16" s="8">
        <v>1</v>
      </c>
      <c r="I16" s="9">
        <v>1</v>
      </c>
      <c r="J16" s="13"/>
      <c r="K16" s="16"/>
      <c r="L16" s="14"/>
      <c r="M16" s="18">
        <v>1</v>
      </c>
      <c r="N16" s="18">
        <v>1</v>
      </c>
      <c r="O16" s="226">
        <f t="shared" si="2"/>
        <v>0</v>
      </c>
      <c r="P16" s="227">
        <f t="shared" si="0"/>
        <v>0</v>
      </c>
      <c r="Q16" s="221">
        <f t="shared" si="1"/>
        <v>0</v>
      </c>
    </row>
    <row r="17" spans="1:17" x14ac:dyDescent="0.2">
      <c r="A17" s="12"/>
      <c r="B17" s="13"/>
      <c r="C17" s="14"/>
      <c r="D17" s="15"/>
      <c r="E17" s="16"/>
      <c r="F17" s="17"/>
      <c r="G17" s="7">
        <v>1</v>
      </c>
      <c r="H17" s="8">
        <v>1</v>
      </c>
      <c r="I17" s="9">
        <v>1</v>
      </c>
      <c r="J17" s="13"/>
      <c r="K17" s="16"/>
      <c r="L17" s="14"/>
      <c r="M17" s="18">
        <v>1</v>
      </c>
      <c r="N17" s="18">
        <v>1</v>
      </c>
      <c r="O17" s="226">
        <f t="shared" si="2"/>
        <v>0</v>
      </c>
      <c r="P17" s="227">
        <f t="shared" si="0"/>
        <v>0</v>
      </c>
      <c r="Q17" s="221">
        <f t="shared" si="1"/>
        <v>0</v>
      </c>
    </row>
    <row r="18" spans="1:17" x14ac:dyDescent="0.2">
      <c r="A18" s="12"/>
      <c r="B18" s="13"/>
      <c r="C18" s="14"/>
      <c r="D18" s="15"/>
      <c r="E18" s="16"/>
      <c r="F18" s="17"/>
      <c r="G18" s="7">
        <v>1</v>
      </c>
      <c r="H18" s="8">
        <v>1</v>
      </c>
      <c r="I18" s="9">
        <v>1</v>
      </c>
      <c r="J18" s="13"/>
      <c r="K18" s="16"/>
      <c r="L18" s="14"/>
      <c r="M18" s="18">
        <v>1</v>
      </c>
      <c r="N18" s="18">
        <v>1</v>
      </c>
      <c r="O18" s="226">
        <f t="shared" si="2"/>
        <v>0</v>
      </c>
      <c r="P18" s="227">
        <f t="shared" si="0"/>
        <v>0</v>
      </c>
      <c r="Q18" s="221">
        <f t="shared" si="1"/>
        <v>0</v>
      </c>
    </row>
    <row r="19" spans="1:17" x14ac:dyDescent="0.2">
      <c r="A19" s="12"/>
      <c r="B19" s="13"/>
      <c r="C19" s="14"/>
      <c r="D19" s="15"/>
      <c r="E19" s="16"/>
      <c r="F19" s="17"/>
      <c r="G19" s="7">
        <v>1</v>
      </c>
      <c r="H19" s="8">
        <v>1</v>
      </c>
      <c r="I19" s="9">
        <v>1</v>
      </c>
      <c r="J19" s="13"/>
      <c r="K19" s="16"/>
      <c r="L19" s="14"/>
      <c r="M19" s="18">
        <v>1</v>
      </c>
      <c r="N19" s="18">
        <v>1</v>
      </c>
      <c r="O19" s="226">
        <f t="shared" si="2"/>
        <v>0</v>
      </c>
      <c r="P19" s="227">
        <f t="shared" si="0"/>
        <v>0</v>
      </c>
      <c r="Q19" s="221">
        <f t="shared" si="1"/>
        <v>0</v>
      </c>
    </row>
    <row r="20" spans="1:17" x14ac:dyDescent="0.2">
      <c r="A20" s="12"/>
      <c r="B20" s="13"/>
      <c r="C20" s="14"/>
      <c r="D20" s="15"/>
      <c r="E20" s="16"/>
      <c r="F20" s="17"/>
      <c r="G20" s="7">
        <v>1</v>
      </c>
      <c r="H20" s="8">
        <v>1</v>
      </c>
      <c r="I20" s="9">
        <v>1</v>
      </c>
      <c r="J20" s="13"/>
      <c r="K20" s="16"/>
      <c r="L20" s="14"/>
      <c r="M20" s="18">
        <v>1</v>
      </c>
      <c r="N20" s="18">
        <v>1</v>
      </c>
      <c r="O20" s="226">
        <f t="shared" si="2"/>
        <v>0</v>
      </c>
      <c r="P20" s="227">
        <f t="shared" si="0"/>
        <v>0</v>
      </c>
      <c r="Q20" s="221">
        <f t="shared" si="1"/>
        <v>0</v>
      </c>
    </row>
    <row r="21" spans="1:17" x14ac:dyDescent="0.2">
      <c r="A21" s="12"/>
      <c r="B21" s="13"/>
      <c r="C21" s="14"/>
      <c r="D21" s="15"/>
      <c r="E21" s="16"/>
      <c r="F21" s="17"/>
      <c r="G21" s="7">
        <v>1</v>
      </c>
      <c r="H21" s="8">
        <v>1</v>
      </c>
      <c r="I21" s="9">
        <v>1</v>
      </c>
      <c r="J21" s="13"/>
      <c r="K21" s="16"/>
      <c r="L21" s="14"/>
      <c r="M21" s="18">
        <v>1</v>
      </c>
      <c r="N21" s="18">
        <v>1</v>
      </c>
      <c r="O21" s="226">
        <f t="shared" si="2"/>
        <v>0</v>
      </c>
      <c r="P21" s="227">
        <f t="shared" si="0"/>
        <v>0</v>
      </c>
      <c r="Q21" s="221">
        <f t="shared" si="1"/>
        <v>0</v>
      </c>
    </row>
    <row r="22" spans="1:17" x14ac:dyDescent="0.2">
      <c r="A22" s="12"/>
      <c r="B22" s="13"/>
      <c r="C22" s="14"/>
      <c r="D22" s="15"/>
      <c r="E22" s="16"/>
      <c r="F22" s="17"/>
      <c r="G22" s="7">
        <v>1</v>
      </c>
      <c r="H22" s="8">
        <v>1</v>
      </c>
      <c r="I22" s="9">
        <v>1</v>
      </c>
      <c r="J22" s="13"/>
      <c r="K22" s="16"/>
      <c r="L22" s="14"/>
      <c r="M22" s="18">
        <v>1</v>
      </c>
      <c r="N22" s="18">
        <v>1</v>
      </c>
      <c r="O22" s="226">
        <f t="shared" si="2"/>
        <v>0</v>
      </c>
      <c r="P22" s="227">
        <f t="shared" si="0"/>
        <v>0</v>
      </c>
      <c r="Q22" s="221">
        <f t="shared" si="1"/>
        <v>0</v>
      </c>
    </row>
    <row r="23" spans="1:17" x14ac:dyDescent="0.2">
      <c r="A23" s="12"/>
      <c r="B23" s="13"/>
      <c r="C23" s="14"/>
      <c r="D23" s="15"/>
      <c r="E23" s="16"/>
      <c r="F23" s="17"/>
      <c r="G23" s="7">
        <v>1</v>
      </c>
      <c r="H23" s="8">
        <v>1</v>
      </c>
      <c r="I23" s="9">
        <v>1</v>
      </c>
      <c r="J23" s="13"/>
      <c r="K23" s="16"/>
      <c r="L23" s="14"/>
      <c r="M23" s="18">
        <v>1</v>
      </c>
      <c r="N23" s="18">
        <v>1</v>
      </c>
      <c r="O23" s="226">
        <f t="shared" si="2"/>
        <v>0</v>
      </c>
      <c r="P23" s="227">
        <f t="shared" si="0"/>
        <v>0</v>
      </c>
      <c r="Q23" s="221">
        <f t="shared" si="1"/>
        <v>0</v>
      </c>
    </row>
    <row r="24" spans="1:17" x14ac:dyDescent="0.2">
      <c r="A24" s="12"/>
      <c r="B24" s="13"/>
      <c r="C24" s="14"/>
      <c r="D24" s="15"/>
      <c r="E24" s="16"/>
      <c r="F24" s="17"/>
      <c r="G24" s="7">
        <v>1</v>
      </c>
      <c r="H24" s="8">
        <v>1</v>
      </c>
      <c r="I24" s="9">
        <v>1</v>
      </c>
      <c r="J24" s="13"/>
      <c r="K24" s="16"/>
      <c r="L24" s="14"/>
      <c r="M24" s="18">
        <v>1</v>
      </c>
      <c r="N24" s="18">
        <v>1</v>
      </c>
      <c r="O24" s="226">
        <f t="shared" si="2"/>
        <v>0</v>
      </c>
      <c r="P24" s="227">
        <f t="shared" si="0"/>
        <v>0</v>
      </c>
      <c r="Q24" s="221">
        <f t="shared" si="1"/>
        <v>0</v>
      </c>
    </row>
    <row r="25" spans="1:17" x14ac:dyDescent="0.2">
      <c r="A25" s="12"/>
      <c r="B25" s="13"/>
      <c r="C25" s="14"/>
      <c r="D25" s="15"/>
      <c r="E25" s="16"/>
      <c r="F25" s="17"/>
      <c r="G25" s="7">
        <v>1</v>
      </c>
      <c r="H25" s="8">
        <v>1</v>
      </c>
      <c r="I25" s="9">
        <v>1</v>
      </c>
      <c r="J25" s="13"/>
      <c r="K25" s="16"/>
      <c r="L25" s="14"/>
      <c r="M25" s="18">
        <v>1</v>
      </c>
      <c r="N25" s="18">
        <v>1</v>
      </c>
      <c r="O25" s="226">
        <f t="shared" si="2"/>
        <v>0</v>
      </c>
      <c r="P25" s="227">
        <f t="shared" si="0"/>
        <v>0</v>
      </c>
      <c r="Q25" s="221">
        <f t="shared" si="1"/>
        <v>0</v>
      </c>
    </row>
    <row r="26" spans="1:17" x14ac:dyDescent="0.2">
      <c r="A26" s="12"/>
      <c r="B26" s="13"/>
      <c r="C26" s="14"/>
      <c r="D26" s="15"/>
      <c r="E26" s="16"/>
      <c r="F26" s="17"/>
      <c r="G26" s="7">
        <v>1</v>
      </c>
      <c r="H26" s="8">
        <v>1</v>
      </c>
      <c r="I26" s="9">
        <v>1</v>
      </c>
      <c r="J26" s="13"/>
      <c r="K26" s="16"/>
      <c r="L26" s="14"/>
      <c r="M26" s="18">
        <v>1</v>
      </c>
      <c r="N26" s="18">
        <v>1</v>
      </c>
      <c r="O26" s="226">
        <f t="shared" si="2"/>
        <v>0</v>
      </c>
      <c r="P26" s="227">
        <f t="shared" si="0"/>
        <v>0</v>
      </c>
      <c r="Q26" s="221">
        <f t="shared" si="1"/>
        <v>0</v>
      </c>
    </row>
    <row r="27" spans="1:17" x14ac:dyDescent="0.2">
      <c r="A27" s="12"/>
      <c r="B27" s="13"/>
      <c r="C27" s="14"/>
      <c r="D27" s="15"/>
      <c r="E27" s="16"/>
      <c r="F27" s="17"/>
      <c r="G27" s="7">
        <v>1</v>
      </c>
      <c r="H27" s="8">
        <v>1</v>
      </c>
      <c r="I27" s="9">
        <v>1</v>
      </c>
      <c r="J27" s="13"/>
      <c r="K27" s="16"/>
      <c r="L27" s="14"/>
      <c r="M27" s="18">
        <v>1</v>
      </c>
      <c r="N27" s="18">
        <v>1</v>
      </c>
      <c r="O27" s="226">
        <f t="shared" si="2"/>
        <v>0</v>
      </c>
      <c r="P27" s="227">
        <f t="shared" si="0"/>
        <v>0</v>
      </c>
      <c r="Q27" s="221">
        <f t="shared" si="1"/>
        <v>0</v>
      </c>
    </row>
    <row r="28" spans="1:17" ht="13.5" thickBot="1" x14ac:dyDescent="0.25">
      <c r="A28" s="19"/>
      <c r="B28" s="20"/>
      <c r="C28" s="21"/>
      <c r="D28" s="22"/>
      <c r="E28" s="23"/>
      <c r="F28" s="24"/>
      <c r="G28" s="7">
        <v>1</v>
      </c>
      <c r="H28" s="8">
        <v>1</v>
      </c>
      <c r="I28" s="9">
        <v>1</v>
      </c>
      <c r="J28" s="20"/>
      <c r="K28" s="25"/>
      <c r="L28" s="21"/>
      <c r="M28" s="26">
        <v>1</v>
      </c>
      <c r="N28" s="26">
        <v>1</v>
      </c>
      <c r="O28" s="226">
        <f t="shared" si="2"/>
        <v>0</v>
      </c>
      <c r="P28" s="227">
        <f t="shared" si="0"/>
        <v>0</v>
      </c>
      <c r="Q28" s="221">
        <f t="shared" si="1"/>
        <v>0</v>
      </c>
    </row>
    <row r="29" spans="1:17" ht="16.5" thickBot="1" x14ac:dyDescent="0.3">
      <c r="A29" s="89" t="s">
        <v>16</v>
      </c>
      <c r="B29" s="35">
        <f>SUM(B10:B28)</f>
        <v>0</v>
      </c>
      <c r="C29" s="35">
        <f>SUM(C10:C28)</f>
        <v>0</v>
      </c>
      <c r="D29" s="36">
        <f>SUM(D10:D28)</f>
        <v>0</v>
      </c>
      <c r="E29" s="35">
        <f>SUM(E10:E28)</f>
        <v>0</v>
      </c>
      <c r="F29" s="37">
        <f>SUM(F10:F28)</f>
        <v>0</v>
      </c>
      <c r="G29" s="38"/>
      <c r="H29" s="35"/>
      <c r="I29" s="35"/>
      <c r="J29" s="35">
        <f>SUM(J10:J28)</f>
        <v>0</v>
      </c>
      <c r="K29" s="35">
        <f>SUM(K10:K28)</f>
        <v>0</v>
      </c>
      <c r="L29" s="35">
        <f>SUM(L10:L28)</f>
        <v>0</v>
      </c>
      <c r="M29" s="35"/>
      <c r="N29" s="35"/>
      <c r="O29" s="34">
        <f>SUM(O10:O28)</f>
        <v>0</v>
      </c>
      <c r="P29" s="159">
        <f>SUM(P10:P28)</f>
        <v>0</v>
      </c>
      <c r="Q29" s="172">
        <f>SUM(Q10:Q28)</f>
        <v>0</v>
      </c>
    </row>
    <row r="30" spans="1:17" x14ac:dyDescent="0.2">
      <c r="A30" s="90"/>
      <c r="B30" s="90"/>
      <c r="C30" s="90"/>
      <c r="D30" s="91"/>
      <c r="E30" s="92"/>
      <c r="F30" s="93"/>
      <c r="G30" s="94"/>
      <c r="H30" s="92"/>
      <c r="I30" s="92"/>
      <c r="J30" s="92"/>
      <c r="K30" s="92"/>
      <c r="L30" s="92"/>
      <c r="M30" s="92"/>
      <c r="N30" s="92"/>
      <c r="O30" s="95"/>
      <c r="P30" s="160"/>
      <c r="Q30" s="104"/>
    </row>
    <row r="31" spans="1:17" ht="15.75" customHeight="1" thickBot="1" x14ac:dyDescent="0.25">
      <c r="A31" s="96" t="s">
        <v>17</v>
      </c>
      <c r="B31" s="97"/>
      <c r="C31" s="97"/>
      <c r="D31" s="98"/>
      <c r="E31" s="99"/>
      <c r="F31" s="100"/>
      <c r="G31" s="101"/>
      <c r="H31" s="99"/>
      <c r="I31" s="99"/>
      <c r="J31" s="99"/>
      <c r="K31" s="99"/>
      <c r="L31" s="99"/>
      <c r="M31" s="99"/>
      <c r="N31" s="99"/>
      <c r="O31" s="102"/>
      <c r="P31" s="161"/>
      <c r="Q31" s="104"/>
    </row>
    <row r="32" spans="1:17" x14ac:dyDescent="0.2">
      <c r="A32" s="5"/>
      <c r="B32" s="27"/>
      <c r="C32" s="27"/>
      <c r="D32" s="30"/>
      <c r="E32" s="27"/>
      <c r="F32" s="28"/>
      <c r="G32" s="29"/>
      <c r="H32" s="27"/>
      <c r="I32" s="27"/>
      <c r="J32" s="27"/>
      <c r="K32" s="27"/>
      <c r="L32" s="27"/>
      <c r="M32" s="27"/>
      <c r="N32" s="92"/>
      <c r="O32" s="31"/>
      <c r="P32" s="160"/>
      <c r="Q32" s="221">
        <f>O32</f>
        <v>0</v>
      </c>
    </row>
    <row r="33" spans="1:17" x14ac:dyDescent="0.2">
      <c r="A33" s="5"/>
      <c r="B33" s="92"/>
      <c r="C33" s="92"/>
      <c r="D33" s="40"/>
      <c r="E33" s="92"/>
      <c r="F33" s="93"/>
      <c r="G33" s="94"/>
      <c r="H33" s="92"/>
      <c r="I33" s="92"/>
      <c r="J33" s="92"/>
      <c r="K33" s="92"/>
      <c r="L33" s="92"/>
      <c r="M33" s="92"/>
      <c r="N33" s="92"/>
      <c r="O33" s="31"/>
      <c r="P33" s="160"/>
      <c r="Q33" s="221">
        <f>O33</f>
        <v>0</v>
      </c>
    </row>
    <row r="34" spans="1:17" x14ac:dyDescent="0.2">
      <c r="A34" s="5"/>
      <c r="B34" s="92"/>
      <c r="C34" s="92"/>
      <c r="D34" s="40"/>
      <c r="E34" s="92"/>
      <c r="F34" s="93"/>
      <c r="G34" s="94"/>
      <c r="H34" s="92"/>
      <c r="I34" s="92"/>
      <c r="J34" s="92"/>
      <c r="K34" s="92"/>
      <c r="L34" s="92"/>
      <c r="M34" s="92"/>
      <c r="N34" s="92"/>
      <c r="O34" s="31"/>
      <c r="P34" s="160"/>
      <c r="Q34" s="221">
        <f>O34</f>
        <v>0</v>
      </c>
    </row>
    <row r="35" spans="1:17" x14ac:dyDescent="0.2">
      <c r="A35" s="16"/>
      <c r="B35" s="104"/>
      <c r="C35" s="104"/>
      <c r="D35" s="105"/>
      <c r="E35" s="104"/>
      <c r="F35" s="106"/>
      <c r="G35" s="107"/>
      <c r="H35" s="104"/>
      <c r="I35" s="104"/>
      <c r="J35" s="104"/>
      <c r="K35" s="104"/>
      <c r="L35" s="104"/>
      <c r="M35" s="104"/>
      <c r="N35" s="104"/>
      <c r="O35" s="32"/>
      <c r="P35" s="162"/>
      <c r="Q35" s="221">
        <f>O35</f>
        <v>0</v>
      </c>
    </row>
    <row r="36" spans="1:17" ht="13.5" thickBot="1" x14ac:dyDescent="0.25">
      <c r="A36" s="25"/>
      <c r="B36" s="99"/>
      <c r="C36" s="99"/>
      <c r="D36" s="109"/>
      <c r="E36" s="99"/>
      <c r="F36" s="100"/>
      <c r="G36" s="101"/>
      <c r="H36" s="99"/>
      <c r="I36" s="99"/>
      <c r="J36" s="99"/>
      <c r="K36" s="99"/>
      <c r="L36" s="99"/>
      <c r="M36" s="99"/>
      <c r="N36" s="99"/>
      <c r="O36" s="33"/>
      <c r="P36" s="161"/>
      <c r="Q36" s="221">
        <f>O36</f>
        <v>0</v>
      </c>
    </row>
    <row r="37" spans="1:17" ht="13.5" thickBot="1" x14ac:dyDescent="0.25">
      <c r="A37" s="111" t="s">
        <v>18</v>
      </c>
      <c r="C37" s="49"/>
      <c r="D37" s="112"/>
      <c r="E37" s="49"/>
      <c r="F37" s="113"/>
      <c r="G37" s="114"/>
      <c r="H37" s="49"/>
      <c r="I37" s="49"/>
      <c r="J37" s="49"/>
      <c r="K37" s="115"/>
      <c r="L37" s="115"/>
      <c r="M37" s="116"/>
      <c r="N37" s="117" t="s">
        <v>19</v>
      </c>
      <c r="O37" s="39">
        <f>SUM(O32:O36)</f>
        <v>0</v>
      </c>
      <c r="P37" s="163"/>
      <c r="Q37" s="170">
        <f>SUM(Q32:Q36)</f>
        <v>0</v>
      </c>
    </row>
    <row r="38" spans="1:17" ht="30" customHeight="1" thickBot="1" x14ac:dyDescent="0.3">
      <c r="A38" s="49"/>
      <c r="B38" s="49"/>
      <c r="C38" s="49"/>
      <c r="D38" s="49"/>
      <c r="E38" s="49"/>
      <c r="F38" s="113"/>
      <c r="G38" s="114"/>
      <c r="H38" s="49"/>
      <c r="I38" s="49"/>
      <c r="J38" s="49"/>
      <c r="K38" s="49"/>
      <c r="L38" s="49"/>
      <c r="M38" s="118"/>
      <c r="N38" s="118" t="s">
        <v>20</v>
      </c>
      <c r="O38" s="41">
        <f>O29+O37</f>
        <v>0</v>
      </c>
      <c r="P38" s="164">
        <f>P29+P37</f>
        <v>0</v>
      </c>
      <c r="Q38" s="171">
        <f>Q29+Q37</f>
        <v>0</v>
      </c>
    </row>
    <row r="39" spans="1:17" ht="15.75" thickBot="1" x14ac:dyDescent="0.3">
      <c r="A39" s="119" t="s">
        <v>21</v>
      </c>
      <c r="B39" s="120"/>
      <c r="C39" s="120"/>
      <c r="D39" s="120"/>
      <c r="E39" s="120"/>
      <c r="F39" s="121"/>
      <c r="G39" s="122"/>
      <c r="H39" s="49"/>
      <c r="I39" s="123" t="s">
        <v>22</v>
      </c>
      <c r="J39" s="120"/>
      <c r="K39" s="120"/>
      <c r="L39" s="49"/>
      <c r="M39" s="49"/>
      <c r="N39" s="49"/>
      <c r="O39" s="124"/>
      <c r="P39" s="125"/>
    </row>
    <row r="40" spans="1:17" x14ac:dyDescent="0.2">
      <c r="C40" s="49"/>
      <c r="L40" s="49"/>
      <c r="M40" s="49"/>
      <c r="N40" s="49"/>
      <c r="O40" s="124" t="s">
        <v>95</v>
      </c>
      <c r="P40" s="124" t="s">
        <v>96</v>
      </c>
      <c r="Q40" s="124" t="s">
        <v>97</v>
      </c>
    </row>
    <row r="41" spans="1:17" ht="13.5" thickBot="1" x14ac:dyDescent="0.25">
      <c r="B41" s="126" t="s">
        <v>25</v>
      </c>
      <c r="C41" s="120"/>
      <c r="D41" s="120"/>
      <c r="E41" s="120"/>
      <c r="F41" s="121"/>
      <c r="G41" s="122"/>
      <c r="I41" s="62" t="s">
        <v>22</v>
      </c>
      <c r="J41" s="120"/>
      <c r="K41" s="120"/>
      <c r="N41" s="47" t="s">
        <v>98</v>
      </c>
      <c r="O41" s="221"/>
      <c r="P41" s="222"/>
      <c r="Q41" s="222"/>
    </row>
    <row r="42" spans="1:17" x14ac:dyDescent="0.2">
      <c r="C42" s="49"/>
      <c r="D42" s="49"/>
      <c r="N42" s="219" t="s">
        <v>99</v>
      </c>
      <c r="O42" s="220">
        <f>O38+O41</f>
        <v>0</v>
      </c>
      <c r="P42" s="220">
        <f>P38+P41</f>
        <v>0</v>
      </c>
      <c r="Q42" s="220">
        <f>Q38+Q41</f>
        <v>0</v>
      </c>
    </row>
    <row r="43" spans="1:17" x14ac:dyDescent="0.2">
      <c r="A43" s="111" t="s">
        <v>24</v>
      </c>
      <c r="B43" s="146"/>
      <c r="C43" s="49"/>
    </row>
    <row r="44" spans="1:17" x14ac:dyDescent="0.2">
      <c r="A44" s="111" t="s">
        <v>26</v>
      </c>
      <c r="C44" s="49"/>
    </row>
    <row r="45" spans="1:17" x14ac:dyDescent="0.2">
      <c r="A45" s="128" t="s">
        <v>100</v>
      </c>
      <c r="C45" s="49"/>
    </row>
    <row r="46" spans="1:17" x14ac:dyDescent="0.2">
      <c r="A46" s="152" t="s">
        <v>76</v>
      </c>
      <c r="B46" s="148"/>
      <c r="C46" s="149"/>
      <c r="D46" s="149"/>
      <c r="E46" s="149"/>
      <c r="F46" s="150"/>
      <c r="G46" s="151"/>
      <c r="H46" s="149"/>
      <c r="I46" s="149"/>
      <c r="J46" s="149"/>
      <c r="K46" s="149"/>
      <c r="L46" s="149"/>
      <c r="M46" s="149"/>
    </row>
    <row r="47" spans="1:17" x14ac:dyDescent="0.2">
      <c r="C47" s="49"/>
    </row>
    <row r="48" spans="1:17" x14ac:dyDescent="0.2">
      <c r="C48" s="49"/>
    </row>
    <row r="49" spans="3:3" x14ac:dyDescent="0.2">
      <c r="C49" s="49"/>
    </row>
    <row r="50" spans="3:3" x14ac:dyDescent="0.2">
      <c r="C50" s="49"/>
    </row>
    <row r="51" spans="3:3" x14ac:dyDescent="0.2">
      <c r="C51" s="49"/>
    </row>
    <row r="52" spans="3:3" x14ac:dyDescent="0.2">
      <c r="C52" s="49"/>
    </row>
    <row r="53" spans="3:3" x14ac:dyDescent="0.2">
      <c r="C53" s="49"/>
    </row>
    <row r="54" spans="3:3" x14ac:dyDescent="0.2">
      <c r="C54" s="49"/>
    </row>
    <row r="55" spans="3:3" x14ac:dyDescent="0.2">
      <c r="C55" s="49"/>
    </row>
    <row r="56" spans="3:3" x14ac:dyDescent="0.2">
      <c r="C56" s="49"/>
    </row>
    <row r="57" spans="3:3" x14ac:dyDescent="0.2">
      <c r="C57" s="49"/>
    </row>
    <row r="58" spans="3:3" x14ac:dyDescent="0.2">
      <c r="C58" s="49"/>
    </row>
    <row r="59" spans="3:3" x14ac:dyDescent="0.2">
      <c r="C59" s="49"/>
    </row>
    <row r="60" spans="3:3" x14ac:dyDescent="0.2">
      <c r="C60" s="49"/>
    </row>
    <row r="61" spans="3:3" x14ac:dyDescent="0.2">
      <c r="C61" s="49"/>
    </row>
    <row r="62" spans="3:3" x14ac:dyDescent="0.2">
      <c r="C62" s="49"/>
    </row>
    <row r="63" spans="3:3" x14ac:dyDescent="0.2">
      <c r="C63" s="49"/>
    </row>
    <row r="64" spans="3:3" x14ac:dyDescent="0.2">
      <c r="C64" s="49"/>
    </row>
    <row r="65" spans="3:3" x14ac:dyDescent="0.2">
      <c r="C65" s="49"/>
    </row>
    <row r="66" spans="3:3" x14ac:dyDescent="0.2">
      <c r="C66" s="49"/>
    </row>
    <row r="67" spans="3:3" x14ac:dyDescent="0.2">
      <c r="C67" s="49"/>
    </row>
    <row r="68" spans="3:3" x14ac:dyDescent="0.2">
      <c r="C68" s="49"/>
    </row>
    <row r="69" spans="3:3" x14ac:dyDescent="0.2">
      <c r="C69" s="49"/>
    </row>
    <row r="70" spans="3:3" x14ac:dyDescent="0.2">
      <c r="C70" s="49"/>
    </row>
    <row r="71" spans="3:3" x14ac:dyDescent="0.2">
      <c r="C71" s="49"/>
    </row>
    <row r="72" spans="3:3" x14ac:dyDescent="0.2">
      <c r="C72" s="49"/>
    </row>
    <row r="73" spans="3:3" x14ac:dyDescent="0.2">
      <c r="C73" s="49"/>
    </row>
    <row r="74" spans="3:3" x14ac:dyDescent="0.2">
      <c r="C74" s="49"/>
    </row>
    <row r="75" spans="3:3" x14ac:dyDescent="0.2">
      <c r="C75" s="49"/>
    </row>
    <row r="76" spans="3:3" x14ac:dyDescent="0.2">
      <c r="C76" s="49"/>
    </row>
    <row r="77" spans="3:3" x14ac:dyDescent="0.2">
      <c r="C77" s="49"/>
    </row>
    <row r="78" spans="3:3" x14ac:dyDescent="0.2">
      <c r="C78" s="49"/>
    </row>
    <row r="79" spans="3:3" x14ac:dyDescent="0.2">
      <c r="C79" s="49"/>
    </row>
    <row r="80" spans="3:3" x14ac:dyDescent="0.2">
      <c r="C80" s="49"/>
    </row>
    <row r="81" spans="3:3" x14ac:dyDescent="0.2">
      <c r="C81" s="49"/>
    </row>
    <row r="82" spans="3:3" x14ac:dyDescent="0.2">
      <c r="C82" s="49"/>
    </row>
    <row r="83" spans="3:3" x14ac:dyDescent="0.2">
      <c r="C83" s="49"/>
    </row>
    <row r="84" spans="3:3" x14ac:dyDescent="0.2">
      <c r="C84" s="49"/>
    </row>
  </sheetData>
  <sheetProtection algorithmName="SHA-512" hashValue="RB9FYi9fKRMJdvoYQiIpyELXknPlfk3Y6fNvNSiKAWMyx20tCbIRSCTa7+CYUHhs0/NOD/QQ3FmUPBKTM9mosQ==" saltValue="+5t5AK7E0kkfuH7mcPZzew==" spinCount="100000" sheet="1" objects="1" scenarios="1"/>
  <mergeCells count="5">
    <mergeCell ref="C2:J2"/>
    <mergeCell ref="C3:J3"/>
    <mergeCell ref="C4:J4"/>
    <mergeCell ref="C5:J5"/>
    <mergeCell ref="C6:J6"/>
  </mergeCells>
  <phoneticPr fontId="17" type="noConversion"/>
  <pageMargins left="0.4" right="0.4" top="0.98" bottom="0.68" header="0.46" footer="0.5"/>
  <pageSetup orientation="portrait" horizontalDpi="4294967292" r:id="rId1"/>
  <headerFooter alignWithMargins="0">
    <oddHeader>&amp;L&amp;G</oddHeader>
  </headerFooter>
  <legacyDrawing r:id="rId2"/>
  <legacyDrawingHF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4"/>
  <sheetViews>
    <sheetView zoomScale="115" workbookViewId="0">
      <selection activeCell="O10" sqref="O10:O28"/>
    </sheetView>
  </sheetViews>
  <sheetFormatPr defaultRowHeight="12.75" x14ac:dyDescent="0.2"/>
  <cols>
    <col min="1" max="1" width="20.42578125" style="43" customWidth="1"/>
    <col min="2" max="2" width="5.140625" style="43" customWidth="1"/>
    <col min="3" max="3" width="3.7109375" style="127" customWidth="1"/>
    <col min="4" max="4" width="3.7109375" style="43" customWidth="1"/>
    <col min="5" max="5" width="4.5703125" style="43" customWidth="1"/>
    <col min="6" max="6" width="3.5703125" style="50" customWidth="1"/>
    <col min="7" max="7" width="4.85546875" style="51" customWidth="1"/>
    <col min="8" max="8" width="6.140625" style="43" customWidth="1"/>
    <col min="9" max="9" width="6.42578125" style="43" customWidth="1"/>
    <col min="10" max="10" width="4" style="43" customWidth="1"/>
    <col min="11" max="12" width="4.42578125" style="43" customWidth="1"/>
    <col min="13" max="14" width="4.7109375" style="43" customWidth="1"/>
    <col min="15" max="15" width="8.5703125" style="46" customWidth="1"/>
    <col min="16" max="16" width="8.5703125" style="43" customWidth="1"/>
    <col min="17" max="17" width="6.85546875" style="43" customWidth="1"/>
    <col min="18" max="18" width="1.7109375" style="43" customWidth="1"/>
    <col min="19" max="16384" width="9.140625" style="43"/>
  </cols>
  <sheetData>
    <row r="1" spans="1:17" ht="16.5" thickBot="1" x14ac:dyDescent="0.3">
      <c r="B1" s="44" t="s">
        <v>0</v>
      </c>
      <c r="C1" s="43"/>
      <c r="F1" s="43"/>
      <c r="G1" s="43"/>
      <c r="H1" s="45"/>
    </row>
    <row r="2" spans="1:17" ht="13.5" thickBot="1" x14ac:dyDescent="0.25">
      <c r="B2" s="47" t="s">
        <v>85</v>
      </c>
      <c r="C2" s="232" t="s">
        <v>119</v>
      </c>
      <c r="D2" s="229"/>
      <c r="E2" s="229"/>
      <c r="F2" s="229"/>
      <c r="G2" s="229"/>
      <c r="H2" s="229"/>
      <c r="I2" s="229"/>
      <c r="J2" s="230"/>
    </row>
    <row r="3" spans="1:17" ht="13.5" thickBot="1" x14ac:dyDescent="0.25">
      <c r="B3" s="47" t="s">
        <v>55</v>
      </c>
      <c r="C3" s="228" t="s">
        <v>84</v>
      </c>
      <c r="D3" s="229"/>
      <c r="E3" s="229"/>
      <c r="F3" s="229"/>
      <c r="G3" s="229"/>
      <c r="H3" s="229"/>
      <c r="I3" s="229"/>
      <c r="J3" s="230"/>
    </row>
    <row r="4" spans="1:17" ht="13.5" thickBot="1" x14ac:dyDescent="0.25">
      <c r="B4" s="47" t="s">
        <v>86</v>
      </c>
      <c r="C4" s="228" t="s">
        <v>87</v>
      </c>
      <c r="D4" s="229"/>
      <c r="E4" s="229"/>
      <c r="F4" s="229"/>
      <c r="G4" s="229"/>
      <c r="H4" s="229"/>
      <c r="I4" s="229"/>
      <c r="J4" s="230"/>
    </row>
    <row r="5" spans="1:17" ht="13.5" thickBot="1" x14ac:dyDescent="0.25">
      <c r="B5" s="47" t="s">
        <v>56</v>
      </c>
      <c r="C5" s="228" t="s">
        <v>88</v>
      </c>
      <c r="D5" s="229"/>
      <c r="E5" s="229"/>
      <c r="F5" s="229"/>
      <c r="G5" s="229"/>
      <c r="H5" s="229"/>
      <c r="I5" s="229"/>
      <c r="J5" s="230"/>
    </row>
    <row r="6" spans="1:17" ht="13.5" thickBot="1" x14ac:dyDescent="0.25">
      <c r="B6" s="47" t="s">
        <v>83</v>
      </c>
      <c r="C6" s="231" t="s">
        <v>51</v>
      </c>
      <c r="D6" s="229"/>
      <c r="E6" s="229"/>
      <c r="F6" s="229"/>
      <c r="G6" s="229"/>
      <c r="H6" s="229"/>
      <c r="I6" s="229"/>
      <c r="J6" s="230"/>
    </row>
    <row r="7" spans="1:17" ht="13.5" thickBot="1" x14ac:dyDescent="0.25">
      <c r="C7" s="49"/>
    </row>
    <row r="8" spans="1:17" ht="14.25" customHeight="1" thickBot="1" x14ac:dyDescent="0.25">
      <c r="B8" s="52" t="s">
        <v>1</v>
      </c>
      <c r="C8" s="48"/>
      <c r="J8" s="53" t="s">
        <v>2</v>
      </c>
      <c r="K8" s="54"/>
      <c r="L8" s="48"/>
    </row>
    <row r="9" spans="1:17" s="62" customFormat="1" ht="57.75" customHeight="1" thickBot="1" x14ac:dyDescent="0.25">
      <c r="A9" s="55" t="s">
        <v>3</v>
      </c>
      <c r="B9" s="56" t="s">
        <v>4</v>
      </c>
      <c r="C9" s="56" t="s">
        <v>5</v>
      </c>
      <c r="D9" s="57" t="s">
        <v>6</v>
      </c>
      <c r="E9" s="58" t="s">
        <v>7</v>
      </c>
      <c r="F9" s="59" t="s">
        <v>23</v>
      </c>
      <c r="G9" s="60" t="s">
        <v>8</v>
      </c>
      <c r="H9" s="58" t="s">
        <v>27</v>
      </c>
      <c r="I9" s="58" t="s">
        <v>28</v>
      </c>
      <c r="J9" s="56" t="s">
        <v>9</v>
      </c>
      <c r="K9" s="56" t="s">
        <v>10</v>
      </c>
      <c r="L9" s="56" t="s">
        <v>11</v>
      </c>
      <c r="M9" s="58" t="s">
        <v>12</v>
      </c>
      <c r="N9" s="58" t="s">
        <v>13</v>
      </c>
      <c r="O9" s="61" t="s">
        <v>14</v>
      </c>
      <c r="P9" s="158" t="s">
        <v>15</v>
      </c>
      <c r="Q9" s="165" t="s">
        <v>89</v>
      </c>
    </row>
    <row r="10" spans="1:17" x14ac:dyDescent="0.2">
      <c r="A10" s="1"/>
      <c r="B10" s="2"/>
      <c r="C10" s="3"/>
      <c r="D10" s="4"/>
      <c r="E10" s="5"/>
      <c r="F10" s="6"/>
      <c r="G10" s="7">
        <v>1</v>
      </c>
      <c r="H10" s="8">
        <v>1</v>
      </c>
      <c r="I10" s="9">
        <v>1</v>
      </c>
      <c r="J10" s="2"/>
      <c r="K10" s="10"/>
      <c r="L10" s="3"/>
      <c r="M10" s="11">
        <v>1</v>
      </c>
      <c r="N10" s="11">
        <v>1</v>
      </c>
      <c r="O10" s="226">
        <f>ROUND(((G10*H10*I10*M10*N10*(B10+2/3*C10) + G10*H10*I10*M10*N10*(J10*E10+K10+L10*E10)/44)),2)</f>
        <v>0</v>
      </c>
      <c r="P10" s="227">
        <f t="shared" ref="P10:P28" si="0">E10*D10*H10</f>
        <v>0</v>
      </c>
      <c r="Q10" s="221">
        <f t="shared" ref="Q10:Q28" si="1">O10</f>
        <v>0</v>
      </c>
    </row>
    <row r="11" spans="1:17" x14ac:dyDescent="0.2">
      <c r="A11" s="12"/>
      <c r="B11" s="13"/>
      <c r="C11" s="14"/>
      <c r="D11" s="15"/>
      <c r="E11" s="16"/>
      <c r="F11" s="17"/>
      <c r="G11" s="7">
        <v>1</v>
      </c>
      <c r="H11" s="8">
        <v>1</v>
      </c>
      <c r="I11" s="9">
        <v>1</v>
      </c>
      <c r="J11" s="13"/>
      <c r="K11" s="16"/>
      <c r="L11" s="14"/>
      <c r="M11" s="18">
        <v>1</v>
      </c>
      <c r="N11" s="18">
        <v>1</v>
      </c>
      <c r="O11" s="226">
        <f t="shared" ref="O11:O28" si="2">ROUND(((G11*H11*I11*M11*N11*(B11+2/3*C11) + G11*H11*I11*M11*N11*(J11*E11+K11+L11*E11)/44)),2)</f>
        <v>0</v>
      </c>
      <c r="P11" s="227">
        <f t="shared" si="0"/>
        <v>0</v>
      </c>
      <c r="Q11" s="221">
        <f t="shared" si="1"/>
        <v>0</v>
      </c>
    </row>
    <row r="12" spans="1:17" x14ac:dyDescent="0.2">
      <c r="A12" s="12"/>
      <c r="B12" s="13"/>
      <c r="C12" s="14"/>
      <c r="D12" s="15"/>
      <c r="E12" s="16"/>
      <c r="F12" s="17"/>
      <c r="G12" s="7">
        <v>1</v>
      </c>
      <c r="H12" s="8">
        <v>1</v>
      </c>
      <c r="I12" s="9">
        <v>1</v>
      </c>
      <c r="J12" s="13"/>
      <c r="K12" s="16"/>
      <c r="L12" s="14"/>
      <c r="M12" s="18">
        <v>1</v>
      </c>
      <c r="N12" s="18">
        <v>1</v>
      </c>
      <c r="O12" s="226">
        <f t="shared" si="2"/>
        <v>0</v>
      </c>
      <c r="P12" s="227">
        <f t="shared" si="0"/>
        <v>0</v>
      </c>
      <c r="Q12" s="221">
        <f t="shared" si="1"/>
        <v>0</v>
      </c>
    </row>
    <row r="13" spans="1:17" x14ac:dyDescent="0.2">
      <c r="A13" s="12"/>
      <c r="B13" s="13"/>
      <c r="C13" s="14"/>
      <c r="D13" s="15"/>
      <c r="E13" s="16"/>
      <c r="F13" s="17"/>
      <c r="G13" s="7">
        <v>1</v>
      </c>
      <c r="H13" s="8">
        <v>1</v>
      </c>
      <c r="I13" s="9">
        <v>1</v>
      </c>
      <c r="J13" s="13"/>
      <c r="K13" s="16"/>
      <c r="L13" s="14"/>
      <c r="M13" s="18">
        <v>1</v>
      </c>
      <c r="N13" s="18">
        <v>1</v>
      </c>
      <c r="O13" s="226">
        <f t="shared" si="2"/>
        <v>0</v>
      </c>
      <c r="P13" s="227">
        <f t="shared" si="0"/>
        <v>0</v>
      </c>
      <c r="Q13" s="221">
        <f t="shared" si="1"/>
        <v>0</v>
      </c>
    </row>
    <row r="14" spans="1:17" x14ac:dyDescent="0.2">
      <c r="A14" s="12"/>
      <c r="B14" s="13"/>
      <c r="C14" s="14"/>
      <c r="D14" s="15"/>
      <c r="E14" s="16"/>
      <c r="F14" s="17"/>
      <c r="G14" s="7">
        <v>1</v>
      </c>
      <c r="H14" s="8">
        <v>1</v>
      </c>
      <c r="I14" s="9">
        <v>1</v>
      </c>
      <c r="J14" s="13"/>
      <c r="K14" s="16"/>
      <c r="L14" s="14"/>
      <c r="M14" s="18">
        <v>1</v>
      </c>
      <c r="N14" s="18">
        <v>1</v>
      </c>
      <c r="O14" s="226">
        <f t="shared" si="2"/>
        <v>0</v>
      </c>
      <c r="P14" s="227">
        <f t="shared" si="0"/>
        <v>0</v>
      </c>
      <c r="Q14" s="221">
        <f t="shared" si="1"/>
        <v>0</v>
      </c>
    </row>
    <row r="15" spans="1:17" x14ac:dyDescent="0.2">
      <c r="A15" s="12"/>
      <c r="B15" s="13"/>
      <c r="C15" s="14"/>
      <c r="D15" s="15"/>
      <c r="E15" s="16"/>
      <c r="F15" s="17"/>
      <c r="G15" s="7">
        <v>1</v>
      </c>
      <c r="H15" s="8">
        <v>1</v>
      </c>
      <c r="I15" s="9">
        <v>1</v>
      </c>
      <c r="J15" s="13"/>
      <c r="K15" s="16"/>
      <c r="L15" s="14"/>
      <c r="M15" s="18">
        <v>1</v>
      </c>
      <c r="N15" s="18">
        <v>1</v>
      </c>
      <c r="O15" s="226">
        <f t="shared" si="2"/>
        <v>0</v>
      </c>
      <c r="P15" s="227">
        <f t="shared" si="0"/>
        <v>0</v>
      </c>
      <c r="Q15" s="221">
        <f t="shared" si="1"/>
        <v>0</v>
      </c>
    </row>
    <row r="16" spans="1:17" x14ac:dyDescent="0.2">
      <c r="A16" s="12"/>
      <c r="B16" s="13"/>
      <c r="C16" s="14"/>
      <c r="D16" s="15"/>
      <c r="E16" s="16"/>
      <c r="F16" s="17"/>
      <c r="G16" s="7">
        <v>1</v>
      </c>
      <c r="H16" s="8">
        <v>1</v>
      </c>
      <c r="I16" s="9">
        <v>1</v>
      </c>
      <c r="J16" s="13"/>
      <c r="K16" s="16"/>
      <c r="L16" s="14"/>
      <c r="M16" s="18">
        <v>1</v>
      </c>
      <c r="N16" s="18">
        <v>1</v>
      </c>
      <c r="O16" s="226">
        <f t="shared" si="2"/>
        <v>0</v>
      </c>
      <c r="P16" s="227">
        <f t="shared" si="0"/>
        <v>0</v>
      </c>
      <c r="Q16" s="221">
        <f t="shared" si="1"/>
        <v>0</v>
      </c>
    </row>
    <row r="17" spans="1:17" x14ac:dyDescent="0.2">
      <c r="A17" s="12"/>
      <c r="B17" s="13"/>
      <c r="C17" s="14"/>
      <c r="D17" s="15"/>
      <c r="E17" s="16"/>
      <c r="F17" s="17"/>
      <c r="G17" s="7">
        <v>1</v>
      </c>
      <c r="H17" s="8">
        <v>1</v>
      </c>
      <c r="I17" s="9">
        <v>1</v>
      </c>
      <c r="J17" s="13"/>
      <c r="K17" s="16"/>
      <c r="L17" s="14"/>
      <c r="M17" s="18">
        <v>1</v>
      </c>
      <c r="N17" s="18">
        <v>1</v>
      </c>
      <c r="O17" s="226">
        <f t="shared" si="2"/>
        <v>0</v>
      </c>
      <c r="P17" s="227">
        <f t="shared" si="0"/>
        <v>0</v>
      </c>
      <c r="Q17" s="221">
        <f t="shared" si="1"/>
        <v>0</v>
      </c>
    </row>
    <row r="18" spans="1:17" x14ac:dyDescent="0.2">
      <c r="A18" s="12"/>
      <c r="B18" s="13"/>
      <c r="C18" s="14"/>
      <c r="D18" s="15"/>
      <c r="E18" s="16"/>
      <c r="F18" s="17"/>
      <c r="G18" s="7">
        <v>1</v>
      </c>
      <c r="H18" s="8">
        <v>1</v>
      </c>
      <c r="I18" s="9">
        <v>1</v>
      </c>
      <c r="J18" s="13"/>
      <c r="K18" s="16"/>
      <c r="L18" s="14"/>
      <c r="M18" s="18">
        <v>1</v>
      </c>
      <c r="N18" s="18">
        <v>1</v>
      </c>
      <c r="O18" s="226">
        <f t="shared" si="2"/>
        <v>0</v>
      </c>
      <c r="P18" s="227">
        <f t="shared" si="0"/>
        <v>0</v>
      </c>
      <c r="Q18" s="221">
        <f t="shared" si="1"/>
        <v>0</v>
      </c>
    </row>
    <row r="19" spans="1:17" x14ac:dyDescent="0.2">
      <c r="A19" s="12"/>
      <c r="B19" s="13"/>
      <c r="C19" s="14"/>
      <c r="D19" s="15"/>
      <c r="E19" s="16"/>
      <c r="F19" s="17"/>
      <c r="G19" s="7">
        <v>1</v>
      </c>
      <c r="H19" s="8">
        <v>1</v>
      </c>
      <c r="I19" s="9">
        <v>1</v>
      </c>
      <c r="J19" s="13"/>
      <c r="K19" s="16"/>
      <c r="L19" s="14"/>
      <c r="M19" s="18">
        <v>1</v>
      </c>
      <c r="N19" s="18">
        <v>1</v>
      </c>
      <c r="O19" s="226">
        <f t="shared" si="2"/>
        <v>0</v>
      </c>
      <c r="P19" s="227">
        <f t="shared" si="0"/>
        <v>0</v>
      </c>
      <c r="Q19" s="221">
        <f t="shared" si="1"/>
        <v>0</v>
      </c>
    </row>
    <row r="20" spans="1:17" x14ac:dyDescent="0.2">
      <c r="A20" s="12"/>
      <c r="B20" s="13"/>
      <c r="C20" s="14"/>
      <c r="D20" s="15"/>
      <c r="E20" s="16"/>
      <c r="F20" s="17"/>
      <c r="G20" s="7">
        <v>1</v>
      </c>
      <c r="H20" s="8">
        <v>1</v>
      </c>
      <c r="I20" s="9">
        <v>1</v>
      </c>
      <c r="J20" s="13"/>
      <c r="K20" s="16"/>
      <c r="L20" s="14"/>
      <c r="M20" s="18">
        <v>1</v>
      </c>
      <c r="N20" s="18">
        <v>1</v>
      </c>
      <c r="O20" s="226">
        <f t="shared" si="2"/>
        <v>0</v>
      </c>
      <c r="P20" s="227">
        <f t="shared" si="0"/>
        <v>0</v>
      </c>
      <c r="Q20" s="221">
        <f t="shared" si="1"/>
        <v>0</v>
      </c>
    </row>
    <row r="21" spans="1:17" x14ac:dyDescent="0.2">
      <c r="A21" s="12"/>
      <c r="B21" s="13"/>
      <c r="C21" s="14"/>
      <c r="D21" s="15"/>
      <c r="E21" s="16"/>
      <c r="F21" s="17"/>
      <c r="G21" s="7">
        <v>1</v>
      </c>
      <c r="H21" s="8">
        <v>1</v>
      </c>
      <c r="I21" s="9">
        <v>1</v>
      </c>
      <c r="J21" s="13"/>
      <c r="K21" s="16"/>
      <c r="L21" s="14"/>
      <c r="M21" s="18">
        <v>1</v>
      </c>
      <c r="N21" s="18">
        <v>1</v>
      </c>
      <c r="O21" s="226">
        <f t="shared" si="2"/>
        <v>0</v>
      </c>
      <c r="P21" s="227">
        <f t="shared" si="0"/>
        <v>0</v>
      </c>
      <c r="Q21" s="221">
        <f t="shared" si="1"/>
        <v>0</v>
      </c>
    </row>
    <row r="22" spans="1:17" x14ac:dyDescent="0.2">
      <c r="A22" s="12"/>
      <c r="B22" s="13"/>
      <c r="C22" s="14"/>
      <c r="D22" s="15"/>
      <c r="E22" s="16"/>
      <c r="F22" s="17"/>
      <c r="G22" s="7">
        <v>1</v>
      </c>
      <c r="H22" s="8">
        <v>1</v>
      </c>
      <c r="I22" s="9">
        <v>1</v>
      </c>
      <c r="J22" s="13"/>
      <c r="K22" s="16"/>
      <c r="L22" s="14"/>
      <c r="M22" s="18">
        <v>1</v>
      </c>
      <c r="N22" s="18">
        <v>1</v>
      </c>
      <c r="O22" s="226">
        <f t="shared" si="2"/>
        <v>0</v>
      </c>
      <c r="P22" s="227">
        <f t="shared" si="0"/>
        <v>0</v>
      </c>
      <c r="Q22" s="221">
        <f t="shared" si="1"/>
        <v>0</v>
      </c>
    </row>
    <row r="23" spans="1:17" x14ac:dyDescent="0.2">
      <c r="A23" s="12"/>
      <c r="B23" s="13"/>
      <c r="C23" s="14"/>
      <c r="D23" s="15"/>
      <c r="E23" s="16"/>
      <c r="F23" s="17"/>
      <c r="G23" s="7">
        <v>1</v>
      </c>
      <c r="H23" s="8">
        <v>1</v>
      </c>
      <c r="I23" s="9">
        <v>1</v>
      </c>
      <c r="J23" s="13"/>
      <c r="K23" s="16"/>
      <c r="L23" s="14"/>
      <c r="M23" s="18">
        <v>1</v>
      </c>
      <c r="N23" s="18">
        <v>1</v>
      </c>
      <c r="O23" s="226">
        <f t="shared" si="2"/>
        <v>0</v>
      </c>
      <c r="P23" s="227">
        <f t="shared" si="0"/>
        <v>0</v>
      </c>
      <c r="Q23" s="221">
        <f t="shared" si="1"/>
        <v>0</v>
      </c>
    </row>
    <row r="24" spans="1:17" x14ac:dyDescent="0.2">
      <c r="A24" s="12"/>
      <c r="B24" s="13"/>
      <c r="C24" s="14"/>
      <c r="D24" s="15"/>
      <c r="E24" s="16"/>
      <c r="F24" s="17"/>
      <c r="G24" s="7">
        <v>1</v>
      </c>
      <c r="H24" s="8">
        <v>1</v>
      </c>
      <c r="I24" s="9">
        <v>1</v>
      </c>
      <c r="J24" s="13"/>
      <c r="K24" s="16"/>
      <c r="L24" s="14"/>
      <c r="M24" s="18">
        <v>1</v>
      </c>
      <c r="N24" s="18">
        <v>1</v>
      </c>
      <c r="O24" s="226">
        <f t="shared" si="2"/>
        <v>0</v>
      </c>
      <c r="P24" s="227">
        <f t="shared" si="0"/>
        <v>0</v>
      </c>
      <c r="Q24" s="221">
        <f t="shared" si="1"/>
        <v>0</v>
      </c>
    </row>
    <row r="25" spans="1:17" x14ac:dyDescent="0.2">
      <c r="A25" s="12"/>
      <c r="B25" s="13"/>
      <c r="C25" s="14"/>
      <c r="D25" s="15"/>
      <c r="E25" s="16"/>
      <c r="F25" s="17"/>
      <c r="G25" s="7">
        <v>1</v>
      </c>
      <c r="H25" s="8">
        <v>1</v>
      </c>
      <c r="I25" s="9">
        <v>1</v>
      </c>
      <c r="J25" s="13"/>
      <c r="K25" s="16"/>
      <c r="L25" s="14"/>
      <c r="M25" s="18">
        <v>1</v>
      </c>
      <c r="N25" s="18">
        <v>1</v>
      </c>
      <c r="O25" s="226">
        <f t="shared" si="2"/>
        <v>0</v>
      </c>
      <c r="P25" s="227">
        <f t="shared" si="0"/>
        <v>0</v>
      </c>
      <c r="Q25" s="221">
        <f t="shared" si="1"/>
        <v>0</v>
      </c>
    </row>
    <row r="26" spans="1:17" x14ac:dyDescent="0.2">
      <c r="A26" s="12"/>
      <c r="B26" s="13"/>
      <c r="C26" s="14"/>
      <c r="D26" s="15"/>
      <c r="E26" s="16"/>
      <c r="F26" s="17"/>
      <c r="G26" s="7">
        <v>1</v>
      </c>
      <c r="H26" s="8">
        <v>1</v>
      </c>
      <c r="I26" s="9">
        <v>1</v>
      </c>
      <c r="J26" s="13"/>
      <c r="K26" s="16"/>
      <c r="L26" s="14"/>
      <c r="M26" s="18">
        <v>1</v>
      </c>
      <c r="N26" s="18">
        <v>1</v>
      </c>
      <c r="O26" s="226">
        <f t="shared" si="2"/>
        <v>0</v>
      </c>
      <c r="P26" s="227">
        <f t="shared" si="0"/>
        <v>0</v>
      </c>
      <c r="Q26" s="221">
        <f t="shared" si="1"/>
        <v>0</v>
      </c>
    </row>
    <row r="27" spans="1:17" x14ac:dyDescent="0.2">
      <c r="A27" s="12"/>
      <c r="B27" s="13"/>
      <c r="C27" s="14"/>
      <c r="D27" s="15"/>
      <c r="E27" s="16"/>
      <c r="F27" s="17"/>
      <c r="G27" s="7">
        <v>1</v>
      </c>
      <c r="H27" s="8">
        <v>1</v>
      </c>
      <c r="I27" s="9">
        <v>1</v>
      </c>
      <c r="J27" s="13"/>
      <c r="K27" s="16"/>
      <c r="L27" s="14"/>
      <c r="M27" s="18">
        <v>1</v>
      </c>
      <c r="N27" s="18">
        <v>1</v>
      </c>
      <c r="O27" s="226">
        <f t="shared" si="2"/>
        <v>0</v>
      </c>
      <c r="P27" s="227">
        <f t="shared" si="0"/>
        <v>0</v>
      </c>
      <c r="Q27" s="221">
        <f t="shared" si="1"/>
        <v>0</v>
      </c>
    </row>
    <row r="28" spans="1:17" ht="13.5" thickBot="1" x14ac:dyDescent="0.25">
      <c r="A28" s="19"/>
      <c r="B28" s="20"/>
      <c r="C28" s="21"/>
      <c r="D28" s="22"/>
      <c r="E28" s="23"/>
      <c r="F28" s="24"/>
      <c r="G28" s="7">
        <v>1</v>
      </c>
      <c r="H28" s="8">
        <v>1</v>
      </c>
      <c r="I28" s="9">
        <v>1</v>
      </c>
      <c r="J28" s="20"/>
      <c r="K28" s="25"/>
      <c r="L28" s="21"/>
      <c r="M28" s="26">
        <v>1</v>
      </c>
      <c r="N28" s="26">
        <v>1</v>
      </c>
      <c r="O28" s="226">
        <f t="shared" si="2"/>
        <v>0</v>
      </c>
      <c r="P28" s="227">
        <f t="shared" si="0"/>
        <v>0</v>
      </c>
      <c r="Q28" s="221">
        <f t="shared" si="1"/>
        <v>0</v>
      </c>
    </row>
    <row r="29" spans="1:17" ht="16.5" thickBot="1" x14ac:dyDescent="0.3">
      <c r="A29" s="89" t="s">
        <v>16</v>
      </c>
      <c r="B29" s="35">
        <f>SUM(B10:B28)</f>
        <v>0</v>
      </c>
      <c r="C29" s="35">
        <f>SUM(C10:C28)</f>
        <v>0</v>
      </c>
      <c r="D29" s="36">
        <f>SUM(D10:D28)</f>
        <v>0</v>
      </c>
      <c r="E29" s="35">
        <f>SUM(E10:E28)</f>
        <v>0</v>
      </c>
      <c r="F29" s="37">
        <f>SUM(F10:F28)</f>
        <v>0</v>
      </c>
      <c r="G29" s="38"/>
      <c r="H29" s="35"/>
      <c r="I29" s="35"/>
      <c r="J29" s="35">
        <f>SUM(J10:J28)</f>
        <v>0</v>
      </c>
      <c r="K29" s="35">
        <f>SUM(K10:K28)</f>
        <v>0</v>
      </c>
      <c r="L29" s="35">
        <f>SUM(L10:L28)</f>
        <v>0</v>
      </c>
      <c r="M29" s="35"/>
      <c r="N29" s="35"/>
      <c r="O29" s="34">
        <f>SUM(O10:O28)</f>
        <v>0</v>
      </c>
      <c r="P29" s="159">
        <f>SUM(P10:P28)</f>
        <v>0</v>
      </c>
      <c r="Q29" s="172">
        <f>SUM(Q10:Q28)</f>
        <v>0</v>
      </c>
    </row>
    <row r="30" spans="1:17" x14ac:dyDescent="0.2">
      <c r="A30" s="90"/>
      <c r="B30" s="90"/>
      <c r="C30" s="90"/>
      <c r="D30" s="91"/>
      <c r="E30" s="92"/>
      <c r="F30" s="93"/>
      <c r="G30" s="94"/>
      <c r="H30" s="92"/>
      <c r="I30" s="92"/>
      <c r="J30" s="92"/>
      <c r="K30" s="92"/>
      <c r="L30" s="92"/>
      <c r="M30" s="92"/>
      <c r="N30" s="92"/>
      <c r="O30" s="95"/>
      <c r="P30" s="160"/>
      <c r="Q30" s="104"/>
    </row>
    <row r="31" spans="1:17" ht="15.75" customHeight="1" thickBot="1" x14ac:dyDescent="0.25">
      <c r="A31" s="96" t="s">
        <v>17</v>
      </c>
      <c r="B31" s="97"/>
      <c r="C31" s="97"/>
      <c r="D31" s="98"/>
      <c r="E31" s="99"/>
      <c r="F31" s="100"/>
      <c r="G31" s="101"/>
      <c r="H31" s="99"/>
      <c r="I31" s="99"/>
      <c r="J31" s="99"/>
      <c r="K31" s="99"/>
      <c r="L31" s="99"/>
      <c r="M31" s="99"/>
      <c r="N31" s="99"/>
      <c r="O31" s="102"/>
      <c r="P31" s="161"/>
      <c r="Q31" s="104"/>
    </row>
    <row r="32" spans="1:17" x14ac:dyDescent="0.2">
      <c r="A32" s="5"/>
      <c r="B32" s="27"/>
      <c r="C32" s="27"/>
      <c r="D32" s="30"/>
      <c r="E32" s="27"/>
      <c r="F32" s="28"/>
      <c r="G32" s="29"/>
      <c r="H32" s="27"/>
      <c r="I32" s="27"/>
      <c r="J32" s="27"/>
      <c r="K32" s="27"/>
      <c r="L32" s="27"/>
      <c r="M32" s="27"/>
      <c r="N32" s="92"/>
      <c r="O32" s="31"/>
      <c r="P32" s="160"/>
      <c r="Q32" s="221">
        <f>O32</f>
        <v>0</v>
      </c>
    </row>
    <row r="33" spans="1:17" x14ac:dyDescent="0.2">
      <c r="A33" s="5"/>
      <c r="B33" s="92"/>
      <c r="C33" s="92"/>
      <c r="D33" s="40"/>
      <c r="E33" s="92"/>
      <c r="F33" s="93"/>
      <c r="G33" s="94"/>
      <c r="H33" s="92"/>
      <c r="I33" s="92"/>
      <c r="J33" s="92"/>
      <c r="K33" s="92"/>
      <c r="L33" s="92"/>
      <c r="M33" s="92"/>
      <c r="N33" s="92"/>
      <c r="O33" s="31"/>
      <c r="P33" s="160"/>
      <c r="Q33" s="221">
        <f>O33</f>
        <v>0</v>
      </c>
    </row>
    <row r="34" spans="1:17" x14ac:dyDescent="0.2">
      <c r="A34" s="5"/>
      <c r="B34" s="92"/>
      <c r="C34" s="92"/>
      <c r="D34" s="40"/>
      <c r="E34" s="92"/>
      <c r="F34" s="93"/>
      <c r="G34" s="94"/>
      <c r="H34" s="92"/>
      <c r="I34" s="92"/>
      <c r="J34" s="92"/>
      <c r="K34" s="92"/>
      <c r="L34" s="92"/>
      <c r="M34" s="92"/>
      <c r="N34" s="92"/>
      <c r="O34" s="31"/>
      <c r="P34" s="160"/>
      <c r="Q34" s="221">
        <f>O34</f>
        <v>0</v>
      </c>
    </row>
    <row r="35" spans="1:17" x14ac:dyDescent="0.2">
      <c r="A35" s="16"/>
      <c r="B35" s="104"/>
      <c r="C35" s="104"/>
      <c r="D35" s="105"/>
      <c r="E35" s="104"/>
      <c r="F35" s="106"/>
      <c r="G35" s="107"/>
      <c r="H35" s="104"/>
      <c r="I35" s="104"/>
      <c r="J35" s="104"/>
      <c r="K35" s="104"/>
      <c r="L35" s="104"/>
      <c r="M35" s="104"/>
      <c r="N35" s="104"/>
      <c r="O35" s="32"/>
      <c r="P35" s="162"/>
      <c r="Q35" s="221">
        <f>O35</f>
        <v>0</v>
      </c>
    </row>
    <row r="36" spans="1:17" ht="13.5" thickBot="1" x14ac:dyDescent="0.25">
      <c r="A36" s="25"/>
      <c r="B36" s="99"/>
      <c r="C36" s="99"/>
      <c r="D36" s="109"/>
      <c r="E36" s="99"/>
      <c r="F36" s="100"/>
      <c r="G36" s="101"/>
      <c r="H36" s="99"/>
      <c r="I36" s="99"/>
      <c r="J36" s="99"/>
      <c r="K36" s="99"/>
      <c r="L36" s="99"/>
      <c r="M36" s="99"/>
      <c r="N36" s="99"/>
      <c r="O36" s="33"/>
      <c r="P36" s="161"/>
      <c r="Q36" s="221">
        <f>O36</f>
        <v>0</v>
      </c>
    </row>
    <row r="37" spans="1:17" ht="13.5" thickBot="1" x14ac:dyDescent="0.25">
      <c r="A37" s="111" t="s">
        <v>18</v>
      </c>
      <c r="C37" s="49"/>
      <c r="D37" s="112"/>
      <c r="E37" s="49"/>
      <c r="F37" s="113"/>
      <c r="G37" s="114"/>
      <c r="H37" s="49"/>
      <c r="I37" s="49"/>
      <c r="J37" s="49"/>
      <c r="K37" s="115"/>
      <c r="L37" s="115"/>
      <c r="M37" s="116"/>
      <c r="N37" s="117" t="s">
        <v>19</v>
      </c>
      <c r="O37" s="39">
        <f>SUM(O32:O36)</f>
        <v>0</v>
      </c>
      <c r="P37" s="163"/>
      <c r="Q37" s="170">
        <f>SUM(Q32:Q36)</f>
        <v>0</v>
      </c>
    </row>
    <row r="38" spans="1:17" ht="30" customHeight="1" thickBot="1" x14ac:dyDescent="0.3">
      <c r="A38" s="49"/>
      <c r="B38" s="49"/>
      <c r="C38" s="49"/>
      <c r="D38" s="49"/>
      <c r="E38" s="49"/>
      <c r="F38" s="113"/>
      <c r="G38" s="114"/>
      <c r="H38" s="49"/>
      <c r="I38" s="49"/>
      <c r="J38" s="49"/>
      <c r="K38" s="49"/>
      <c r="L38" s="49"/>
      <c r="M38" s="118"/>
      <c r="N38" s="118" t="s">
        <v>20</v>
      </c>
      <c r="O38" s="41">
        <f>O29+O37</f>
        <v>0</v>
      </c>
      <c r="P38" s="164">
        <f>P29+P37</f>
        <v>0</v>
      </c>
      <c r="Q38" s="171">
        <f>Q29+Q37</f>
        <v>0</v>
      </c>
    </row>
    <row r="39" spans="1:17" ht="15.75" thickBot="1" x14ac:dyDescent="0.3">
      <c r="A39" s="119" t="s">
        <v>21</v>
      </c>
      <c r="B39" s="120"/>
      <c r="C39" s="120"/>
      <c r="D39" s="120"/>
      <c r="E39" s="120"/>
      <c r="F39" s="121"/>
      <c r="G39" s="122"/>
      <c r="H39" s="49"/>
      <c r="I39" s="123" t="s">
        <v>22</v>
      </c>
      <c r="J39" s="120"/>
      <c r="K39" s="120"/>
      <c r="L39" s="49"/>
      <c r="M39" s="49"/>
      <c r="N39" s="49"/>
      <c r="O39" s="124"/>
      <c r="P39" s="125"/>
    </row>
    <row r="40" spans="1:17" x14ac:dyDescent="0.2">
      <c r="C40" s="49"/>
      <c r="L40" s="49"/>
      <c r="M40" s="49"/>
      <c r="N40" s="49"/>
      <c r="O40" s="124" t="s">
        <v>95</v>
      </c>
      <c r="P40" s="124" t="s">
        <v>96</v>
      </c>
      <c r="Q40" s="124" t="s">
        <v>97</v>
      </c>
    </row>
    <row r="41" spans="1:17" ht="13.5" thickBot="1" x14ac:dyDescent="0.25">
      <c r="B41" s="126" t="s">
        <v>25</v>
      </c>
      <c r="C41" s="120"/>
      <c r="D41" s="120"/>
      <c r="E41" s="120"/>
      <c r="F41" s="121"/>
      <c r="G41" s="122"/>
      <c r="I41" s="62" t="s">
        <v>22</v>
      </c>
      <c r="J41" s="120"/>
      <c r="K41" s="120"/>
      <c r="N41" s="47" t="s">
        <v>98</v>
      </c>
      <c r="O41" s="221"/>
      <c r="P41" s="222"/>
      <c r="Q41" s="222"/>
    </row>
    <row r="42" spans="1:17" x14ac:dyDescent="0.2">
      <c r="C42" s="49"/>
      <c r="D42" s="49"/>
      <c r="N42" s="219" t="s">
        <v>99</v>
      </c>
      <c r="O42" s="220">
        <f>O38+O41</f>
        <v>0</v>
      </c>
      <c r="P42" s="220">
        <f>P38+P41</f>
        <v>0</v>
      </c>
      <c r="Q42" s="220">
        <f>Q38+Q41</f>
        <v>0</v>
      </c>
    </row>
    <row r="43" spans="1:17" x14ac:dyDescent="0.2">
      <c r="A43" s="111" t="s">
        <v>24</v>
      </c>
      <c r="B43" s="146"/>
      <c r="C43" s="49"/>
    </row>
    <row r="44" spans="1:17" x14ac:dyDescent="0.2">
      <c r="A44" s="111" t="s">
        <v>26</v>
      </c>
      <c r="C44" s="49"/>
    </row>
    <row r="45" spans="1:17" x14ac:dyDescent="0.2">
      <c r="A45" s="128" t="s">
        <v>100</v>
      </c>
      <c r="C45" s="49"/>
    </row>
    <row r="46" spans="1:17" x14ac:dyDescent="0.2">
      <c r="A46" s="152" t="s">
        <v>76</v>
      </c>
      <c r="B46" s="148"/>
      <c r="C46" s="149"/>
      <c r="D46" s="149"/>
      <c r="E46" s="149"/>
      <c r="F46" s="150"/>
      <c r="G46" s="151"/>
      <c r="H46" s="149"/>
      <c r="I46" s="149"/>
      <c r="J46" s="149"/>
      <c r="K46" s="149"/>
      <c r="L46" s="149"/>
      <c r="M46" s="149"/>
    </row>
    <row r="47" spans="1:17" x14ac:dyDescent="0.2">
      <c r="C47" s="49"/>
    </row>
    <row r="48" spans="1:17" x14ac:dyDescent="0.2">
      <c r="C48" s="49"/>
    </row>
    <row r="49" spans="3:3" x14ac:dyDescent="0.2">
      <c r="C49" s="49"/>
    </row>
    <row r="50" spans="3:3" x14ac:dyDescent="0.2">
      <c r="C50" s="49"/>
    </row>
    <row r="51" spans="3:3" x14ac:dyDescent="0.2">
      <c r="C51" s="49"/>
    </row>
    <row r="52" spans="3:3" x14ac:dyDescent="0.2">
      <c r="C52" s="49"/>
    </row>
    <row r="53" spans="3:3" x14ac:dyDescent="0.2">
      <c r="C53" s="49"/>
    </row>
    <row r="54" spans="3:3" x14ac:dyDescent="0.2">
      <c r="C54" s="49"/>
    </row>
    <row r="55" spans="3:3" x14ac:dyDescent="0.2">
      <c r="C55" s="49"/>
    </row>
    <row r="56" spans="3:3" x14ac:dyDescent="0.2">
      <c r="C56" s="49"/>
    </row>
    <row r="57" spans="3:3" x14ac:dyDescent="0.2">
      <c r="C57" s="49"/>
    </row>
    <row r="58" spans="3:3" x14ac:dyDescent="0.2">
      <c r="C58" s="49"/>
    </row>
    <row r="59" spans="3:3" x14ac:dyDescent="0.2">
      <c r="C59" s="49"/>
    </row>
    <row r="60" spans="3:3" x14ac:dyDescent="0.2">
      <c r="C60" s="49"/>
    </row>
    <row r="61" spans="3:3" x14ac:dyDescent="0.2">
      <c r="C61" s="49"/>
    </row>
    <row r="62" spans="3:3" x14ac:dyDescent="0.2">
      <c r="C62" s="49"/>
    </row>
    <row r="63" spans="3:3" x14ac:dyDescent="0.2">
      <c r="C63" s="49"/>
    </row>
    <row r="64" spans="3:3" x14ac:dyDescent="0.2">
      <c r="C64" s="49"/>
    </row>
    <row r="65" spans="3:3" x14ac:dyDescent="0.2">
      <c r="C65" s="49"/>
    </row>
    <row r="66" spans="3:3" x14ac:dyDescent="0.2">
      <c r="C66" s="49"/>
    </row>
    <row r="67" spans="3:3" x14ac:dyDescent="0.2">
      <c r="C67" s="49"/>
    </row>
    <row r="68" spans="3:3" x14ac:dyDescent="0.2">
      <c r="C68" s="49"/>
    </row>
    <row r="69" spans="3:3" x14ac:dyDescent="0.2">
      <c r="C69" s="49"/>
    </row>
    <row r="70" spans="3:3" x14ac:dyDescent="0.2">
      <c r="C70" s="49"/>
    </row>
    <row r="71" spans="3:3" x14ac:dyDescent="0.2">
      <c r="C71" s="49"/>
    </row>
    <row r="72" spans="3:3" x14ac:dyDescent="0.2">
      <c r="C72" s="49"/>
    </row>
    <row r="73" spans="3:3" x14ac:dyDescent="0.2">
      <c r="C73" s="49"/>
    </row>
    <row r="74" spans="3:3" x14ac:dyDescent="0.2">
      <c r="C74" s="49"/>
    </row>
    <row r="75" spans="3:3" x14ac:dyDescent="0.2">
      <c r="C75" s="49"/>
    </row>
    <row r="76" spans="3:3" x14ac:dyDescent="0.2">
      <c r="C76" s="49"/>
    </row>
    <row r="77" spans="3:3" x14ac:dyDescent="0.2">
      <c r="C77" s="49"/>
    </row>
    <row r="78" spans="3:3" x14ac:dyDescent="0.2">
      <c r="C78" s="49"/>
    </row>
    <row r="79" spans="3:3" x14ac:dyDescent="0.2">
      <c r="C79" s="49"/>
    </row>
    <row r="80" spans="3:3" x14ac:dyDescent="0.2">
      <c r="C80" s="49"/>
    </row>
    <row r="81" spans="3:3" x14ac:dyDescent="0.2">
      <c r="C81" s="49"/>
    </row>
    <row r="82" spans="3:3" x14ac:dyDescent="0.2">
      <c r="C82" s="49"/>
    </row>
    <row r="83" spans="3:3" x14ac:dyDescent="0.2">
      <c r="C83" s="49"/>
    </row>
    <row r="84" spans="3:3" x14ac:dyDescent="0.2">
      <c r="C84" s="49"/>
    </row>
  </sheetData>
  <sheetProtection algorithmName="SHA-512" hashValue="dv8KPUPlmERmXJR6NGtDI/xNTH+knKgTmGpyjL1SFhgWVPpVSbeOHTmcn0ONZuJ9moWnWVfWSOlOcCx7jn8fvA==" saltValue="0jzhK5trmqw+J1wzzSZHSw==" spinCount="100000" sheet="1" objects="1" scenarios="1"/>
  <mergeCells count="5">
    <mergeCell ref="C2:J2"/>
    <mergeCell ref="C3:J3"/>
    <mergeCell ref="C4:J4"/>
    <mergeCell ref="C5:J5"/>
    <mergeCell ref="C6:J6"/>
  </mergeCells>
  <phoneticPr fontId="17" type="noConversion"/>
  <pageMargins left="0.4" right="0.4" top="0.98" bottom="0.68" header="0.46" footer="0.5"/>
  <pageSetup orientation="portrait" horizontalDpi="4294967292" r:id="rId1"/>
  <headerFooter alignWithMargins="0">
    <oddHeader>&amp;L&amp;G</oddHeader>
  </headerFooter>
  <legacyDrawing r:id="rId2"/>
  <legacyDrawingHF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4"/>
  <sheetViews>
    <sheetView topLeftCell="A3" zoomScale="115" workbookViewId="0">
      <selection activeCell="O28" sqref="O28"/>
    </sheetView>
  </sheetViews>
  <sheetFormatPr defaultRowHeight="12.75" x14ac:dyDescent="0.2"/>
  <cols>
    <col min="1" max="1" width="20.42578125" style="43" customWidth="1"/>
    <col min="2" max="2" width="5.140625" style="43" customWidth="1"/>
    <col min="3" max="3" width="3.7109375" style="127" customWidth="1"/>
    <col min="4" max="4" width="3.7109375" style="43" customWidth="1"/>
    <col min="5" max="5" width="4.5703125" style="43" customWidth="1"/>
    <col min="6" max="6" width="3.5703125" style="50" customWidth="1"/>
    <col min="7" max="7" width="4.85546875" style="51" customWidth="1"/>
    <col min="8" max="8" width="6.140625" style="43" customWidth="1"/>
    <col min="9" max="9" width="6.42578125" style="43" customWidth="1"/>
    <col min="10" max="10" width="4" style="43" customWidth="1"/>
    <col min="11" max="12" width="4.42578125" style="43" customWidth="1"/>
    <col min="13" max="14" width="4.7109375" style="43" customWidth="1"/>
    <col min="15" max="15" width="8.5703125" style="46" customWidth="1"/>
    <col min="16" max="16" width="8.5703125" style="43" customWidth="1"/>
    <col min="17" max="17" width="6.85546875" style="43" customWidth="1"/>
    <col min="18" max="18" width="1.7109375" style="43" customWidth="1"/>
    <col min="19" max="16384" width="9.140625" style="43"/>
  </cols>
  <sheetData>
    <row r="1" spans="1:17" ht="16.5" thickBot="1" x14ac:dyDescent="0.3">
      <c r="B1" s="44" t="s">
        <v>0</v>
      </c>
      <c r="C1" s="43"/>
      <c r="F1" s="43"/>
      <c r="G1" s="43"/>
      <c r="H1" s="45"/>
    </row>
    <row r="2" spans="1:17" ht="13.5" thickBot="1" x14ac:dyDescent="0.25">
      <c r="B2" s="47" t="s">
        <v>85</v>
      </c>
      <c r="C2" s="232" t="s">
        <v>120</v>
      </c>
      <c r="D2" s="229"/>
      <c r="E2" s="229"/>
      <c r="F2" s="229"/>
      <c r="G2" s="229"/>
      <c r="H2" s="229"/>
      <c r="I2" s="229"/>
      <c r="J2" s="230"/>
    </row>
    <row r="3" spans="1:17" ht="13.5" thickBot="1" x14ac:dyDescent="0.25">
      <c r="B3" s="47" t="s">
        <v>55</v>
      </c>
      <c r="C3" s="228" t="s">
        <v>84</v>
      </c>
      <c r="D3" s="229"/>
      <c r="E3" s="229"/>
      <c r="F3" s="229"/>
      <c r="G3" s="229"/>
      <c r="H3" s="229"/>
      <c r="I3" s="229"/>
      <c r="J3" s="230"/>
    </row>
    <row r="4" spans="1:17" ht="13.5" thickBot="1" x14ac:dyDescent="0.25">
      <c r="B4" s="47" t="s">
        <v>86</v>
      </c>
      <c r="C4" s="228" t="s">
        <v>87</v>
      </c>
      <c r="D4" s="229"/>
      <c r="E4" s="229"/>
      <c r="F4" s="229"/>
      <c r="G4" s="229"/>
      <c r="H4" s="229"/>
      <c r="I4" s="229"/>
      <c r="J4" s="230"/>
    </row>
    <row r="5" spans="1:17" ht="13.5" thickBot="1" x14ac:dyDescent="0.25">
      <c r="B5" s="47" t="s">
        <v>56</v>
      </c>
      <c r="C5" s="228" t="s">
        <v>88</v>
      </c>
      <c r="D5" s="229"/>
      <c r="E5" s="229"/>
      <c r="F5" s="229"/>
      <c r="G5" s="229"/>
      <c r="H5" s="229"/>
      <c r="I5" s="229"/>
      <c r="J5" s="230"/>
    </row>
    <row r="6" spans="1:17" ht="13.5" thickBot="1" x14ac:dyDescent="0.25">
      <c r="B6" s="47" t="s">
        <v>83</v>
      </c>
      <c r="C6" s="231" t="s">
        <v>51</v>
      </c>
      <c r="D6" s="229"/>
      <c r="E6" s="229"/>
      <c r="F6" s="229"/>
      <c r="G6" s="229"/>
      <c r="H6" s="229"/>
      <c r="I6" s="229"/>
      <c r="J6" s="230"/>
    </row>
    <row r="7" spans="1:17" ht="13.5" thickBot="1" x14ac:dyDescent="0.25">
      <c r="C7" s="49"/>
    </row>
    <row r="8" spans="1:17" ht="14.25" customHeight="1" thickBot="1" x14ac:dyDescent="0.25">
      <c r="B8" s="52" t="s">
        <v>1</v>
      </c>
      <c r="C8" s="48"/>
      <c r="J8" s="53" t="s">
        <v>2</v>
      </c>
      <c r="K8" s="54"/>
      <c r="L8" s="48"/>
    </row>
    <row r="9" spans="1:17" s="62" customFormat="1" ht="57.75" customHeight="1" thickBot="1" x14ac:dyDescent="0.25">
      <c r="A9" s="55" t="s">
        <v>3</v>
      </c>
      <c r="B9" s="56" t="s">
        <v>4</v>
      </c>
      <c r="C9" s="56" t="s">
        <v>5</v>
      </c>
      <c r="D9" s="57" t="s">
        <v>6</v>
      </c>
      <c r="E9" s="58" t="s">
        <v>7</v>
      </c>
      <c r="F9" s="59" t="s">
        <v>23</v>
      </c>
      <c r="G9" s="60" t="s">
        <v>8</v>
      </c>
      <c r="H9" s="58" t="s">
        <v>27</v>
      </c>
      <c r="I9" s="58" t="s">
        <v>28</v>
      </c>
      <c r="J9" s="56" t="s">
        <v>9</v>
      </c>
      <c r="K9" s="56" t="s">
        <v>10</v>
      </c>
      <c r="L9" s="56" t="s">
        <v>11</v>
      </c>
      <c r="M9" s="58" t="s">
        <v>12</v>
      </c>
      <c r="N9" s="58" t="s">
        <v>13</v>
      </c>
      <c r="O9" s="61" t="s">
        <v>14</v>
      </c>
      <c r="P9" s="158" t="s">
        <v>15</v>
      </c>
      <c r="Q9" s="165" t="s">
        <v>89</v>
      </c>
    </row>
    <row r="10" spans="1:17" x14ac:dyDescent="0.2">
      <c r="A10" s="1"/>
      <c r="B10" s="2"/>
      <c r="C10" s="3"/>
      <c r="D10" s="4"/>
      <c r="E10" s="5"/>
      <c r="F10" s="6"/>
      <c r="G10" s="7">
        <v>1</v>
      </c>
      <c r="H10" s="8">
        <v>1</v>
      </c>
      <c r="I10" s="9">
        <v>1</v>
      </c>
      <c r="J10" s="2"/>
      <c r="K10" s="10"/>
      <c r="L10" s="3"/>
      <c r="M10" s="11">
        <v>1</v>
      </c>
      <c r="N10" s="11">
        <v>1</v>
      </c>
      <c r="O10" s="226">
        <f>ROUND(((G10*H10*I10*M10*N10*(B10+2/3*C10) + G10*H10*I10*M10*N10*(J10*E10+K10+L10*E10)/44)),2)</f>
        <v>0</v>
      </c>
      <c r="P10" s="227">
        <f t="shared" ref="P10:P28" si="0">E10*D10*H10</f>
        <v>0</v>
      </c>
      <c r="Q10" s="221">
        <f t="shared" ref="Q10:Q28" si="1">O10</f>
        <v>0</v>
      </c>
    </row>
    <row r="11" spans="1:17" x14ac:dyDescent="0.2">
      <c r="A11" s="12"/>
      <c r="B11" s="13"/>
      <c r="C11" s="14"/>
      <c r="D11" s="15"/>
      <c r="E11" s="16"/>
      <c r="F11" s="17"/>
      <c r="G11" s="7">
        <v>1</v>
      </c>
      <c r="H11" s="8">
        <v>1</v>
      </c>
      <c r="I11" s="9">
        <v>1</v>
      </c>
      <c r="J11" s="13"/>
      <c r="K11" s="16"/>
      <c r="L11" s="14"/>
      <c r="M11" s="18">
        <v>1</v>
      </c>
      <c r="N11" s="18">
        <v>1</v>
      </c>
      <c r="O11" s="226">
        <f t="shared" ref="O11:O28" si="2">ROUND(((G11*H11*I11*M11*N11*(B11+2/3*C11) + G11*H11*I11*M11*N11*(J11*E11+K11+L11*E11)/44)),2)</f>
        <v>0</v>
      </c>
      <c r="P11" s="227">
        <f t="shared" si="0"/>
        <v>0</v>
      </c>
      <c r="Q11" s="221">
        <f t="shared" si="1"/>
        <v>0</v>
      </c>
    </row>
    <row r="12" spans="1:17" x14ac:dyDescent="0.2">
      <c r="A12" s="12"/>
      <c r="B12" s="13"/>
      <c r="C12" s="14"/>
      <c r="D12" s="15"/>
      <c r="E12" s="16"/>
      <c r="F12" s="17"/>
      <c r="G12" s="7">
        <v>1</v>
      </c>
      <c r="H12" s="8">
        <v>1</v>
      </c>
      <c r="I12" s="9">
        <v>1</v>
      </c>
      <c r="J12" s="13"/>
      <c r="K12" s="16"/>
      <c r="L12" s="14"/>
      <c r="M12" s="18">
        <v>1</v>
      </c>
      <c r="N12" s="18">
        <v>1</v>
      </c>
      <c r="O12" s="226">
        <f t="shared" si="2"/>
        <v>0</v>
      </c>
      <c r="P12" s="227">
        <f t="shared" si="0"/>
        <v>0</v>
      </c>
      <c r="Q12" s="221">
        <f t="shared" si="1"/>
        <v>0</v>
      </c>
    </row>
    <row r="13" spans="1:17" x14ac:dyDescent="0.2">
      <c r="A13" s="12"/>
      <c r="B13" s="13"/>
      <c r="C13" s="14"/>
      <c r="D13" s="15"/>
      <c r="E13" s="16"/>
      <c r="F13" s="17"/>
      <c r="G13" s="7">
        <v>1</v>
      </c>
      <c r="H13" s="8">
        <v>1</v>
      </c>
      <c r="I13" s="9">
        <v>1</v>
      </c>
      <c r="J13" s="13"/>
      <c r="K13" s="16"/>
      <c r="L13" s="14"/>
      <c r="M13" s="18">
        <v>1</v>
      </c>
      <c r="N13" s="18">
        <v>1</v>
      </c>
      <c r="O13" s="226">
        <f t="shared" si="2"/>
        <v>0</v>
      </c>
      <c r="P13" s="227">
        <f t="shared" si="0"/>
        <v>0</v>
      </c>
      <c r="Q13" s="221">
        <f t="shared" si="1"/>
        <v>0</v>
      </c>
    </row>
    <row r="14" spans="1:17" x14ac:dyDescent="0.2">
      <c r="A14" s="12"/>
      <c r="B14" s="13"/>
      <c r="C14" s="14"/>
      <c r="D14" s="15"/>
      <c r="E14" s="16"/>
      <c r="F14" s="17"/>
      <c r="G14" s="7">
        <v>1</v>
      </c>
      <c r="H14" s="8">
        <v>1</v>
      </c>
      <c r="I14" s="9">
        <v>1</v>
      </c>
      <c r="J14" s="13"/>
      <c r="K14" s="16"/>
      <c r="L14" s="14"/>
      <c r="M14" s="18">
        <v>1</v>
      </c>
      <c r="N14" s="18">
        <v>1</v>
      </c>
      <c r="O14" s="226">
        <f t="shared" si="2"/>
        <v>0</v>
      </c>
      <c r="P14" s="227">
        <f t="shared" si="0"/>
        <v>0</v>
      </c>
      <c r="Q14" s="221">
        <f t="shared" si="1"/>
        <v>0</v>
      </c>
    </row>
    <row r="15" spans="1:17" x14ac:dyDescent="0.2">
      <c r="A15" s="12"/>
      <c r="B15" s="13"/>
      <c r="C15" s="14"/>
      <c r="D15" s="15"/>
      <c r="E15" s="16"/>
      <c r="F15" s="17"/>
      <c r="G15" s="7">
        <v>1</v>
      </c>
      <c r="H15" s="8">
        <v>1</v>
      </c>
      <c r="I15" s="9">
        <v>1</v>
      </c>
      <c r="J15" s="13"/>
      <c r="K15" s="16"/>
      <c r="L15" s="14"/>
      <c r="M15" s="18">
        <v>1</v>
      </c>
      <c r="N15" s="18">
        <v>1</v>
      </c>
      <c r="O15" s="226">
        <f t="shared" si="2"/>
        <v>0</v>
      </c>
      <c r="P15" s="227">
        <f t="shared" si="0"/>
        <v>0</v>
      </c>
      <c r="Q15" s="221">
        <f t="shared" si="1"/>
        <v>0</v>
      </c>
    </row>
    <row r="16" spans="1:17" x14ac:dyDescent="0.2">
      <c r="A16" s="12"/>
      <c r="B16" s="13"/>
      <c r="C16" s="14"/>
      <c r="D16" s="15"/>
      <c r="E16" s="16"/>
      <c r="F16" s="17"/>
      <c r="G16" s="7">
        <v>1</v>
      </c>
      <c r="H16" s="8">
        <v>1</v>
      </c>
      <c r="I16" s="9">
        <v>1</v>
      </c>
      <c r="J16" s="13"/>
      <c r="K16" s="16"/>
      <c r="L16" s="14"/>
      <c r="M16" s="18">
        <v>1</v>
      </c>
      <c r="N16" s="18">
        <v>1</v>
      </c>
      <c r="O16" s="226">
        <f t="shared" si="2"/>
        <v>0</v>
      </c>
      <c r="P16" s="227">
        <f t="shared" si="0"/>
        <v>0</v>
      </c>
      <c r="Q16" s="221">
        <f t="shared" si="1"/>
        <v>0</v>
      </c>
    </row>
    <row r="17" spans="1:17" x14ac:dyDescent="0.2">
      <c r="A17" s="12"/>
      <c r="B17" s="13"/>
      <c r="C17" s="14"/>
      <c r="D17" s="15"/>
      <c r="E17" s="16"/>
      <c r="F17" s="17"/>
      <c r="G17" s="7">
        <v>1</v>
      </c>
      <c r="H17" s="8">
        <v>1</v>
      </c>
      <c r="I17" s="9">
        <v>1</v>
      </c>
      <c r="J17" s="13"/>
      <c r="K17" s="16"/>
      <c r="L17" s="14"/>
      <c r="M17" s="18">
        <v>1</v>
      </c>
      <c r="N17" s="18">
        <v>1</v>
      </c>
      <c r="O17" s="226">
        <f t="shared" si="2"/>
        <v>0</v>
      </c>
      <c r="P17" s="227">
        <f t="shared" si="0"/>
        <v>0</v>
      </c>
      <c r="Q17" s="221">
        <f t="shared" si="1"/>
        <v>0</v>
      </c>
    </row>
    <row r="18" spans="1:17" x14ac:dyDescent="0.2">
      <c r="A18" s="12"/>
      <c r="B18" s="13"/>
      <c r="C18" s="14"/>
      <c r="D18" s="15"/>
      <c r="E18" s="16"/>
      <c r="F18" s="17"/>
      <c r="G18" s="7">
        <v>1</v>
      </c>
      <c r="H18" s="8">
        <v>1</v>
      </c>
      <c r="I18" s="9">
        <v>1</v>
      </c>
      <c r="J18" s="13"/>
      <c r="K18" s="16"/>
      <c r="L18" s="14"/>
      <c r="M18" s="18">
        <v>1</v>
      </c>
      <c r="N18" s="18">
        <v>1</v>
      </c>
      <c r="O18" s="226">
        <f t="shared" si="2"/>
        <v>0</v>
      </c>
      <c r="P18" s="227">
        <f t="shared" si="0"/>
        <v>0</v>
      </c>
      <c r="Q18" s="221">
        <f t="shared" si="1"/>
        <v>0</v>
      </c>
    </row>
    <row r="19" spans="1:17" x14ac:dyDescent="0.2">
      <c r="A19" s="12"/>
      <c r="B19" s="13"/>
      <c r="C19" s="14"/>
      <c r="D19" s="15"/>
      <c r="E19" s="16"/>
      <c r="F19" s="17"/>
      <c r="G19" s="7">
        <v>1</v>
      </c>
      <c r="H19" s="8">
        <v>1</v>
      </c>
      <c r="I19" s="9">
        <v>1</v>
      </c>
      <c r="J19" s="13"/>
      <c r="K19" s="16"/>
      <c r="L19" s="14"/>
      <c r="M19" s="18">
        <v>1</v>
      </c>
      <c r="N19" s="18">
        <v>1</v>
      </c>
      <c r="O19" s="226">
        <f t="shared" si="2"/>
        <v>0</v>
      </c>
      <c r="P19" s="227">
        <f t="shared" si="0"/>
        <v>0</v>
      </c>
      <c r="Q19" s="221">
        <f t="shared" si="1"/>
        <v>0</v>
      </c>
    </row>
    <row r="20" spans="1:17" x14ac:dyDescent="0.2">
      <c r="A20" s="12"/>
      <c r="B20" s="13"/>
      <c r="C20" s="14"/>
      <c r="D20" s="15"/>
      <c r="E20" s="16"/>
      <c r="F20" s="17"/>
      <c r="G20" s="7">
        <v>1</v>
      </c>
      <c r="H20" s="8">
        <v>1</v>
      </c>
      <c r="I20" s="9">
        <v>1</v>
      </c>
      <c r="J20" s="13"/>
      <c r="K20" s="16"/>
      <c r="L20" s="14"/>
      <c r="M20" s="18">
        <v>1</v>
      </c>
      <c r="N20" s="18">
        <v>1</v>
      </c>
      <c r="O20" s="226">
        <f t="shared" si="2"/>
        <v>0</v>
      </c>
      <c r="P20" s="227">
        <f t="shared" si="0"/>
        <v>0</v>
      </c>
      <c r="Q20" s="221">
        <f t="shared" si="1"/>
        <v>0</v>
      </c>
    </row>
    <row r="21" spans="1:17" x14ac:dyDescent="0.2">
      <c r="A21" s="12"/>
      <c r="B21" s="13"/>
      <c r="C21" s="14"/>
      <c r="D21" s="15"/>
      <c r="E21" s="16"/>
      <c r="F21" s="17"/>
      <c r="G21" s="7">
        <v>1</v>
      </c>
      <c r="H21" s="8">
        <v>1</v>
      </c>
      <c r="I21" s="9">
        <v>1</v>
      </c>
      <c r="J21" s="13"/>
      <c r="K21" s="16"/>
      <c r="L21" s="14"/>
      <c r="M21" s="18">
        <v>1</v>
      </c>
      <c r="N21" s="18">
        <v>1</v>
      </c>
      <c r="O21" s="226">
        <f t="shared" si="2"/>
        <v>0</v>
      </c>
      <c r="P21" s="227">
        <f t="shared" si="0"/>
        <v>0</v>
      </c>
      <c r="Q21" s="221">
        <f t="shared" si="1"/>
        <v>0</v>
      </c>
    </row>
    <row r="22" spans="1:17" x14ac:dyDescent="0.2">
      <c r="A22" s="12"/>
      <c r="B22" s="13"/>
      <c r="C22" s="14"/>
      <c r="D22" s="15"/>
      <c r="E22" s="16"/>
      <c r="F22" s="17"/>
      <c r="G22" s="7">
        <v>1</v>
      </c>
      <c r="H22" s="8">
        <v>1</v>
      </c>
      <c r="I22" s="9">
        <v>1</v>
      </c>
      <c r="J22" s="13"/>
      <c r="K22" s="16"/>
      <c r="L22" s="14"/>
      <c r="M22" s="18">
        <v>1</v>
      </c>
      <c r="N22" s="18">
        <v>1</v>
      </c>
      <c r="O22" s="226">
        <f t="shared" si="2"/>
        <v>0</v>
      </c>
      <c r="P22" s="227">
        <f t="shared" si="0"/>
        <v>0</v>
      </c>
      <c r="Q22" s="221">
        <f t="shared" si="1"/>
        <v>0</v>
      </c>
    </row>
    <row r="23" spans="1:17" x14ac:dyDescent="0.2">
      <c r="A23" s="12"/>
      <c r="B23" s="13"/>
      <c r="C23" s="14"/>
      <c r="D23" s="15"/>
      <c r="E23" s="16"/>
      <c r="F23" s="17"/>
      <c r="G23" s="7">
        <v>1</v>
      </c>
      <c r="H23" s="8">
        <v>1</v>
      </c>
      <c r="I23" s="9">
        <v>1</v>
      </c>
      <c r="J23" s="13"/>
      <c r="K23" s="16"/>
      <c r="L23" s="14"/>
      <c r="M23" s="18">
        <v>1</v>
      </c>
      <c r="N23" s="18">
        <v>1</v>
      </c>
      <c r="O23" s="226">
        <f t="shared" si="2"/>
        <v>0</v>
      </c>
      <c r="P23" s="227">
        <f t="shared" si="0"/>
        <v>0</v>
      </c>
      <c r="Q23" s="221">
        <f t="shared" si="1"/>
        <v>0</v>
      </c>
    </row>
    <row r="24" spans="1:17" x14ac:dyDescent="0.2">
      <c r="A24" s="12"/>
      <c r="B24" s="13"/>
      <c r="C24" s="14"/>
      <c r="D24" s="15"/>
      <c r="E24" s="16"/>
      <c r="F24" s="17"/>
      <c r="G24" s="7">
        <v>1</v>
      </c>
      <c r="H24" s="8">
        <v>1</v>
      </c>
      <c r="I24" s="9">
        <v>1</v>
      </c>
      <c r="J24" s="13"/>
      <c r="K24" s="16"/>
      <c r="L24" s="14"/>
      <c r="M24" s="18">
        <v>1</v>
      </c>
      <c r="N24" s="18">
        <v>1</v>
      </c>
      <c r="O24" s="226">
        <f t="shared" si="2"/>
        <v>0</v>
      </c>
      <c r="P24" s="227">
        <f t="shared" si="0"/>
        <v>0</v>
      </c>
      <c r="Q24" s="221">
        <f t="shared" si="1"/>
        <v>0</v>
      </c>
    </row>
    <row r="25" spans="1:17" x14ac:dyDescent="0.2">
      <c r="A25" s="12"/>
      <c r="B25" s="13"/>
      <c r="C25" s="14"/>
      <c r="D25" s="15"/>
      <c r="E25" s="16"/>
      <c r="F25" s="17"/>
      <c r="G25" s="7">
        <v>1</v>
      </c>
      <c r="H25" s="8">
        <v>1</v>
      </c>
      <c r="I25" s="9">
        <v>1</v>
      </c>
      <c r="J25" s="13"/>
      <c r="K25" s="16"/>
      <c r="L25" s="14"/>
      <c r="M25" s="18">
        <v>1</v>
      </c>
      <c r="N25" s="18">
        <v>1</v>
      </c>
      <c r="O25" s="226">
        <f t="shared" si="2"/>
        <v>0</v>
      </c>
      <c r="P25" s="227">
        <f t="shared" si="0"/>
        <v>0</v>
      </c>
      <c r="Q25" s="221">
        <f t="shared" si="1"/>
        <v>0</v>
      </c>
    </row>
    <row r="26" spans="1:17" x14ac:dyDescent="0.2">
      <c r="A26" s="12"/>
      <c r="B26" s="13"/>
      <c r="C26" s="14"/>
      <c r="D26" s="15"/>
      <c r="E26" s="16"/>
      <c r="F26" s="17"/>
      <c r="G26" s="7">
        <v>1</v>
      </c>
      <c r="H26" s="8">
        <v>1</v>
      </c>
      <c r="I26" s="9">
        <v>1</v>
      </c>
      <c r="J26" s="13"/>
      <c r="K26" s="16"/>
      <c r="L26" s="14"/>
      <c r="M26" s="18">
        <v>1</v>
      </c>
      <c r="N26" s="18">
        <v>1</v>
      </c>
      <c r="O26" s="226">
        <f t="shared" si="2"/>
        <v>0</v>
      </c>
      <c r="P26" s="227">
        <f t="shared" si="0"/>
        <v>0</v>
      </c>
      <c r="Q26" s="221">
        <f t="shared" si="1"/>
        <v>0</v>
      </c>
    </row>
    <row r="27" spans="1:17" x14ac:dyDescent="0.2">
      <c r="A27" s="12"/>
      <c r="B27" s="13"/>
      <c r="C27" s="14"/>
      <c r="D27" s="15"/>
      <c r="E27" s="16"/>
      <c r="F27" s="17"/>
      <c r="G27" s="7">
        <v>1</v>
      </c>
      <c r="H27" s="8">
        <v>1</v>
      </c>
      <c r="I27" s="9">
        <v>1</v>
      </c>
      <c r="J27" s="13"/>
      <c r="K27" s="16"/>
      <c r="L27" s="14"/>
      <c r="M27" s="18">
        <v>1</v>
      </c>
      <c r="N27" s="18">
        <v>1</v>
      </c>
      <c r="O27" s="226">
        <f t="shared" si="2"/>
        <v>0</v>
      </c>
      <c r="P27" s="227">
        <f t="shared" si="0"/>
        <v>0</v>
      </c>
      <c r="Q27" s="221">
        <f t="shared" si="1"/>
        <v>0</v>
      </c>
    </row>
    <row r="28" spans="1:17" ht="13.5" thickBot="1" x14ac:dyDescent="0.25">
      <c r="A28" s="19"/>
      <c r="B28" s="20"/>
      <c r="C28" s="21"/>
      <c r="D28" s="22"/>
      <c r="E28" s="23"/>
      <c r="F28" s="24"/>
      <c r="G28" s="7">
        <v>1</v>
      </c>
      <c r="H28" s="8">
        <v>1</v>
      </c>
      <c r="I28" s="9">
        <v>1</v>
      </c>
      <c r="J28" s="20"/>
      <c r="K28" s="25"/>
      <c r="L28" s="21"/>
      <c r="M28" s="26">
        <v>1</v>
      </c>
      <c r="N28" s="26">
        <v>1</v>
      </c>
      <c r="O28" s="226">
        <f t="shared" si="2"/>
        <v>0</v>
      </c>
      <c r="P28" s="227">
        <f t="shared" si="0"/>
        <v>0</v>
      </c>
      <c r="Q28" s="221">
        <f t="shared" si="1"/>
        <v>0</v>
      </c>
    </row>
    <row r="29" spans="1:17" ht="16.5" thickBot="1" x14ac:dyDescent="0.3">
      <c r="A29" s="89" t="s">
        <v>16</v>
      </c>
      <c r="B29" s="35">
        <f>SUM(B10:B28)</f>
        <v>0</v>
      </c>
      <c r="C29" s="35">
        <f>SUM(C10:C28)</f>
        <v>0</v>
      </c>
      <c r="D29" s="36">
        <f>SUM(D10:D28)</f>
        <v>0</v>
      </c>
      <c r="E29" s="35">
        <f>SUM(E10:E28)</f>
        <v>0</v>
      </c>
      <c r="F29" s="37">
        <f>SUM(F10:F28)</f>
        <v>0</v>
      </c>
      <c r="G29" s="38"/>
      <c r="H29" s="35"/>
      <c r="I29" s="35"/>
      <c r="J29" s="35">
        <f>SUM(J10:J28)</f>
        <v>0</v>
      </c>
      <c r="K29" s="35">
        <f>SUM(K10:K28)</f>
        <v>0</v>
      </c>
      <c r="L29" s="35">
        <f>SUM(L10:L28)</f>
        <v>0</v>
      </c>
      <c r="M29" s="35"/>
      <c r="N29" s="35"/>
      <c r="O29" s="34">
        <f>SUM(O10:O28)</f>
        <v>0</v>
      </c>
      <c r="P29" s="159">
        <f>SUM(P10:P28)</f>
        <v>0</v>
      </c>
      <c r="Q29" s="172">
        <f>SUM(Q10:Q28)</f>
        <v>0</v>
      </c>
    </row>
    <row r="30" spans="1:17" x14ac:dyDescent="0.2">
      <c r="A30" s="90"/>
      <c r="B30" s="90"/>
      <c r="C30" s="90"/>
      <c r="D30" s="91"/>
      <c r="E30" s="92"/>
      <c r="F30" s="93"/>
      <c r="G30" s="94"/>
      <c r="H30" s="92"/>
      <c r="I30" s="92"/>
      <c r="J30" s="92"/>
      <c r="K30" s="92"/>
      <c r="L30" s="92"/>
      <c r="M30" s="92"/>
      <c r="N30" s="92"/>
      <c r="O30" s="95"/>
      <c r="P30" s="160"/>
      <c r="Q30" s="104"/>
    </row>
    <row r="31" spans="1:17" ht="15.75" customHeight="1" thickBot="1" x14ac:dyDescent="0.25">
      <c r="A31" s="96" t="s">
        <v>17</v>
      </c>
      <c r="B31" s="97"/>
      <c r="C31" s="97"/>
      <c r="D31" s="98"/>
      <c r="E31" s="99"/>
      <c r="F31" s="100"/>
      <c r="G31" s="101"/>
      <c r="H31" s="99"/>
      <c r="I31" s="99"/>
      <c r="J31" s="99"/>
      <c r="K31" s="99"/>
      <c r="L31" s="99"/>
      <c r="M31" s="99"/>
      <c r="N31" s="99"/>
      <c r="O31" s="102"/>
      <c r="P31" s="161"/>
      <c r="Q31" s="104"/>
    </row>
    <row r="32" spans="1:17" x14ac:dyDescent="0.2">
      <c r="A32" s="5"/>
      <c r="B32" s="27"/>
      <c r="C32" s="27"/>
      <c r="D32" s="30"/>
      <c r="E32" s="27"/>
      <c r="F32" s="28"/>
      <c r="G32" s="29"/>
      <c r="H32" s="27"/>
      <c r="I32" s="27"/>
      <c r="J32" s="27"/>
      <c r="K32" s="27"/>
      <c r="L32" s="27"/>
      <c r="M32" s="27"/>
      <c r="N32" s="92"/>
      <c r="O32" s="31"/>
      <c r="P32" s="160"/>
      <c r="Q32" s="221">
        <f>O32</f>
        <v>0</v>
      </c>
    </row>
    <row r="33" spans="1:17" x14ac:dyDescent="0.2">
      <c r="A33" s="5"/>
      <c r="B33" s="92"/>
      <c r="C33" s="92"/>
      <c r="D33" s="40"/>
      <c r="E33" s="92"/>
      <c r="F33" s="93"/>
      <c r="G33" s="94"/>
      <c r="H33" s="92"/>
      <c r="I33" s="92"/>
      <c r="J33" s="92"/>
      <c r="K33" s="92"/>
      <c r="L33" s="92"/>
      <c r="M33" s="92"/>
      <c r="N33" s="92"/>
      <c r="O33" s="31"/>
      <c r="P33" s="160"/>
      <c r="Q33" s="221">
        <f>O33</f>
        <v>0</v>
      </c>
    </row>
    <row r="34" spans="1:17" x14ac:dyDescent="0.2">
      <c r="A34" s="5"/>
      <c r="B34" s="92"/>
      <c r="C34" s="92"/>
      <c r="D34" s="40"/>
      <c r="E34" s="92"/>
      <c r="F34" s="93"/>
      <c r="G34" s="94"/>
      <c r="H34" s="92"/>
      <c r="I34" s="92"/>
      <c r="J34" s="92"/>
      <c r="K34" s="92"/>
      <c r="L34" s="92"/>
      <c r="M34" s="92"/>
      <c r="N34" s="92"/>
      <c r="O34" s="31"/>
      <c r="P34" s="160"/>
      <c r="Q34" s="221">
        <f>O34</f>
        <v>0</v>
      </c>
    </row>
    <row r="35" spans="1:17" x14ac:dyDescent="0.2">
      <c r="A35" s="16"/>
      <c r="B35" s="104"/>
      <c r="C35" s="104"/>
      <c r="D35" s="105"/>
      <c r="E35" s="104"/>
      <c r="F35" s="106"/>
      <c r="G35" s="107"/>
      <c r="H35" s="104"/>
      <c r="I35" s="104"/>
      <c r="J35" s="104"/>
      <c r="K35" s="104"/>
      <c r="L35" s="104"/>
      <c r="M35" s="104"/>
      <c r="N35" s="104"/>
      <c r="O35" s="32"/>
      <c r="P35" s="162"/>
      <c r="Q35" s="221">
        <f>O35</f>
        <v>0</v>
      </c>
    </row>
    <row r="36" spans="1:17" ht="13.5" thickBot="1" x14ac:dyDescent="0.25">
      <c r="A36" s="25"/>
      <c r="B36" s="99"/>
      <c r="C36" s="99"/>
      <c r="D36" s="109"/>
      <c r="E36" s="99"/>
      <c r="F36" s="100"/>
      <c r="G36" s="101"/>
      <c r="H36" s="99"/>
      <c r="I36" s="99"/>
      <c r="J36" s="99"/>
      <c r="K36" s="99"/>
      <c r="L36" s="99"/>
      <c r="M36" s="99"/>
      <c r="N36" s="99"/>
      <c r="O36" s="33"/>
      <c r="P36" s="161"/>
      <c r="Q36" s="221">
        <f>O36</f>
        <v>0</v>
      </c>
    </row>
    <row r="37" spans="1:17" ht="13.5" thickBot="1" x14ac:dyDescent="0.25">
      <c r="A37" s="111" t="s">
        <v>18</v>
      </c>
      <c r="C37" s="49"/>
      <c r="D37" s="112"/>
      <c r="E37" s="49"/>
      <c r="F37" s="113"/>
      <c r="G37" s="114"/>
      <c r="H37" s="49"/>
      <c r="I37" s="49"/>
      <c r="J37" s="49"/>
      <c r="K37" s="115"/>
      <c r="L37" s="115"/>
      <c r="M37" s="116"/>
      <c r="N37" s="117" t="s">
        <v>19</v>
      </c>
      <c r="O37" s="39">
        <f>SUM(O32:O36)</f>
        <v>0</v>
      </c>
      <c r="P37" s="163"/>
      <c r="Q37" s="170">
        <f>SUM(Q32:Q36)</f>
        <v>0</v>
      </c>
    </row>
    <row r="38" spans="1:17" ht="30" customHeight="1" thickBot="1" x14ac:dyDescent="0.3">
      <c r="A38" s="49"/>
      <c r="B38" s="49"/>
      <c r="C38" s="49"/>
      <c r="D38" s="49"/>
      <c r="E38" s="49"/>
      <c r="F38" s="113"/>
      <c r="G38" s="114"/>
      <c r="H38" s="49"/>
      <c r="I38" s="49"/>
      <c r="J38" s="49"/>
      <c r="K38" s="49"/>
      <c r="L38" s="49"/>
      <c r="M38" s="118"/>
      <c r="N38" s="118" t="s">
        <v>20</v>
      </c>
      <c r="O38" s="41">
        <f>O29+O37</f>
        <v>0</v>
      </c>
      <c r="P38" s="164">
        <f>P29+P37</f>
        <v>0</v>
      </c>
      <c r="Q38" s="171">
        <f>Q29+Q37</f>
        <v>0</v>
      </c>
    </row>
    <row r="39" spans="1:17" ht="15.75" thickBot="1" x14ac:dyDescent="0.3">
      <c r="A39" s="119" t="s">
        <v>21</v>
      </c>
      <c r="B39" s="120"/>
      <c r="C39" s="120"/>
      <c r="D39" s="120"/>
      <c r="E39" s="120"/>
      <c r="F39" s="121"/>
      <c r="G39" s="122"/>
      <c r="H39" s="49"/>
      <c r="I39" s="123" t="s">
        <v>22</v>
      </c>
      <c r="J39" s="120"/>
      <c r="K39" s="120"/>
      <c r="L39" s="49"/>
      <c r="M39" s="49"/>
      <c r="N39" s="49"/>
      <c r="O39" s="124"/>
      <c r="P39" s="125"/>
    </row>
    <row r="40" spans="1:17" x14ac:dyDescent="0.2">
      <c r="C40" s="49"/>
      <c r="L40" s="49"/>
      <c r="M40" s="49"/>
      <c r="N40" s="49"/>
      <c r="O40" s="124" t="s">
        <v>95</v>
      </c>
      <c r="P40" s="124" t="s">
        <v>96</v>
      </c>
      <c r="Q40" s="124" t="s">
        <v>97</v>
      </c>
    </row>
    <row r="41" spans="1:17" ht="13.5" thickBot="1" x14ac:dyDescent="0.25">
      <c r="B41" s="126" t="s">
        <v>25</v>
      </c>
      <c r="C41" s="120"/>
      <c r="D41" s="120"/>
      <c r="E41" s="120"/>
      <c r="F41" s="121"/>
      <c r="G41" s="122"/>
      <c r="I41" s="62" t="s">
        <v>22</v>
      </c>
      <c r="J41" s="120"/>
      <c r="K41" s="120"/>
      <c r="N41" s="47" t="s">
        <v>98</v>
      </c>
      <c r="O41" s="221"/>
      <c r="P41" s="222"/>
      <c r="Q41" s="222"/>
    </row>
    <row r="42" spans="1:17" x14ac:dyDescent="0.2">
      <c r="C42" s="49"/>
      <c r="D42" s="49"/>
      <c r="N42" s="219" t="s">
        <v>99</v>
      </c>
      <c r="O42" s="220">
        <f>O38+O41</f>
        <v>0</v>
      </c>
      <c r="P42" s="220">
        <f>P38+P41</f>
        <v>0</v>
      </c>
      <c r="Q42" s="220">
        <f>Q38+Q41</f>
        <v>0</v>
      </c>
    </row>
    <row r="43" spans="1:17" x14ac:dyDescent="0.2">
      <c r="A43" s="111" t="s">
        <v>24</v>
      </c>
      <c r="B43" s="146"/>
      <c r="C43" s="49"/>
    </row>
    <row r="44" spans="1:17" x14ac:dyDescent="0.2">
      <c r="A44" s="111" t="s">
        <v>26</v>
      </c>
      <c r="C44" s="49"/>
    </row>
    <row r="45" spans="1:17" x14ac:dyDescent="0.2">
      <c r="A45" s="128" t="s">
        <v>100</v>
      </c>
      <c r="C45" s="49"/>
    </row>
    <row r="46" spans="1:17" x14ac:dyDescent="0.2">
      <c r="A46" s="152" t="s">
        <v>76</v>
      </c>
      <c r="B46" s="148"/>
      <c r="C46" s="149"/>
      <c r="D46" s="149"/>
      <c r="E46" s="149"/>
      <c r="F46" s="150"/>
      <c r="G46" s="151"/>
      <c r="H46" s="149"/>
      <c r="I46" s="149"/>
      <c r="J46" s="149"/>
      <c r="K46" s="149"/>
      <c r="L46" s="149"/>
      <c r="M46" s="149"/>
    </row>
    <row r="47" spans="1:17" x14ac:dyDescent="0.2">
      <c r="C47" s="49"/>
    </row>
    <row r="48" spans="1:17" x14ac:dyDescent="0.2">
      <c r="C48" s="49"/>
    </row>
    <row r="49" spans="3:3" x14ac:dyDescent="0.2">
      <c r="C49" s="49"/>
    </row>
    <row r="50" spans="3:3" x14ac:dyDescent="0.2">
      <c r="C50" s="49"/>
    </row>
    <row r="51" spans="3:3" x14ac:dyDescent="0.2">
      <c r="C51" s="49"/>
    </row>
    <row r="52" spans="3:3" x14ac:dyDescent="0.2">
      <c r="C52" s="49"/>
    </row>
    <row r="53" spans="3:3" x14ac:dyDescent="0.2">
      <c r="C53" s="49"/>
    </row>
    <row r="54" spans="3:3" x14ac:dyDescent="0.2">
      <c r="C54" s="49"/>
    </row>
    <row r="55" spans="3:3" x14ac:dyDescent="0.2">
      <c r="C55" s="49"/>
    </row>
    <row r="56" spans="3:3" x14ac:dyDescent="0.2">
      <c r="C56" s="49"/>
    </row>
    <row r="57" spans="3:3" x14ac:dyDescent="0.2">
      <c r="C57" s="49"/>
    </row>
    <row r="58" spans="3:3" x14ac:dyDescent="0.2">
      <c r="C58" s="49"/>
    </row>
    <row r="59" spans="3:3" x14ac:dyDescent="0.2">
      <c r="C59" s="49"/>
    </row>
    <row r="60" spans="3:3" x14ac:dyDescent="0.2">
      <c r="C60" s="49"/>
    </row>
    <row r="61" spans="3:3" x14ac:dyDescent="0.2">
      <c r="C61" s="49"/>
    </row>
    <row r="62" spans="3:3" x14ac:dyDescent="0.2">
      <c r="C62" s="49"/>
    </row>
    <row r="63" spans="3:3" x14ac:dyDescent="0.2">
      <c r="C63" s="49"/>
    </row>
    <row r="64" spans="3:3" x14ac:dyDescent="0.2">
      <c r="C64" s="49"/>
    </row>
    <row r="65" spans="3:3" x14ac:dyDescent="0.2">
      <c r="C65" s="49"/>
    </row>
    <row r="66" spans="3:3" x14ac:dyDescent="0.2">
      <c r="C66" s="49"/>
    </row>
    <row r="67" spans="3:3" x14ac:dyDescent="0.2">
      <c r="C67" s="49"/>
    </row>
    <row r="68" spans="3:3" x14ac:dyDescent="0.2">
      <c r="C68" s="49"/>
    </row>
    <row r="69" spans="3:3" x14ac:dyDescent="0.2">
      <c r="C69" s="49"/>
    </row>
    <row r="70" spans="3:3" x14ac:dyDescent="0.2">
      <c r="C70" s="49"/>
    </row>
    <row r="71" spans="3:3" x14ac:dyDescent="0.2">
      <c r="C71" s="49"/>
    </row>
    <row r="72" spans="3:3" x14ac:dyDescent="0.2">
      <c r="C72" s="49"/>
    </row>
    <row r="73" spans="3:3" x14ac:dyDescent="0.2">
      <c r="C73" s="49"/>
    </row>
    <row r="74" spans="3:3" x14ac:dyDescent="0.2">
      <c r="C74" s="49"/>
    </row>
    <row r="75" spans="3:3" x14ac:dyDescent="0.2">
      <c r="C75" s="49"/>
    </row>
    <row r="76" spans="3:3" x14ac:dyDescent="0.2">
      <c r="C76" s="49"/>
    </row>
    <row r="77" spans="3:3" x14ac:dyDescent="0.2">
      <c r="C77" s="49"/>
    </row>
    <row r="78" spans="3:3" x14ac:dyDescent="0.2">
      <c r="C78" s="49"/>
    </row>
    <row r="79" spans="3:3" x14ac:dyDescent="0.2">
      <c r="C79" s="49"/>
    </row>
    <row r="80" spans="3:3" x14ac:dyDescent="0.2">
      <c r="C80" s="49"/>
    </row>
    <row r="81" spans="3:3" x14ac:dyDescent="0.2">
      <c r="C81" s="49"/>
    </row>
    <row r="82" spans="3:3" x14ac:dyDescent="0.2">
      <c r="C82" s="49"/>
    </row>
    <row r="83" spans="3:3" x14ac:dyDescent="0.2">
      <c r="C83" s="49"/>
    </row>
    <row r="84" spans="3:3" x14ac:dyDescent="0.2">
      <c r="C84" s="49"/>
    </row>
  </sheetData>
  <sheetProtection algorithmName="SHA-512" hashValue="3imyTZ8p+okZkKMcfLrm6lStLiUoPrM0RdBagM3fkzUA1fSWEc7aKUOChXL/a6i4Az1tfKzBT4dibG5pHViZcg==" saltValue="hBIotqCxWwPGlAXYevJtag==" spinCount="100000" sheet="1" objects="1" scenarios="1"/>
  <mergeCells count="5">
    <mergeCell ref="C2:J2"/>
    <mergeCell ref="C3:J3"/>
    <mergeCell ref="C4:J4"/>
    <mergeCell ref="C5:J5"/>
    <mergeCell ref="C6:J6"/>
  </mergeCells>
  <phoneticPr fontId="17" type="noConversion"/>
  <pageMargins left="0.4" right="0.4" top="0.98" bottom="0.68" header="0.46" footer="0.5"/>
  <pageSetup orientation="portrait" horizontalDpi="4294967292" r:id="rId1"/>
  <headerFooter alignWithMargins="0">
    <oddHeader>&amp;L&amp;G</oddHeader>
  </headerFooter>
  <legacy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100"/>
  <sheetViews>
    <sheetView zoomScale="115" workbookViewId="0">
      <selection activeCell="D11" sqref="D11"/>
    </sheetView>
  </sheetViews>
  <sheetFormatPr defaultRowHeight="12.75" x14ac:dyDescent="0.2"/>
  <cols>
    <col min="1" max="1" width="22.42578125" style="43" customWidth="1"/>
    <col min="2" max="2" width="6.7109375" style="43" customWidth="1"/>
    <col min="3" max="3" width="7.28515625" style="43" customWidth="1"/>
    <col min="4" max="4" width="8.7109375" style="127" customWidth="1"/>
    <col min="5" max="5" width="7.85546875" style="43" customWidth="1"/>
    <col min="6" max="6" width="7.28515625" style="43" customWidth="1"/>
    <col min="7" max="7" width="6.85546875" style="43" customWidth="1"/>
    <col min="8" max="8" width="8.7109375" style="50" customWidth="1"/>
    <col min="9" max="9" width="8.7109375" style="51" customWidth="1"/>
    <col min="10" max="10" width="8.140625" style="43" customWidth="1"/>
    <col min="11" max="15" width="7.140625" style="43" customWidth="1"/>
    <col min="16" max="16" width="7.42578125" style="43" customWidth="1"/>
    <col min="17" max="17" width="4.7109375" style="43" customWidth="1"/>
    <col min="18" max="18" width="10.140625" style="46" customWidth="1"/>
    <col min="19" max="19" width="7.42578125" style="43" customWidth="1"/>
    <col min="20" max="20" width="17.140625" style="43" customWidth="1"/>
    <col min="21" max="21" width="1.7109375" style="43" customWidth="1"/>
    <col min="22" max="16384" width="9.140625" style="43"/>
  </cols>
  <sheetData>
    <row r="1" spans="1:19" ht="18.75" thickBot="1" x14ac:dyDescent="0.3">
      <c r="A1" s="144" t="s">
        <v>46</v>
      </c>
      <c r="B1" s="145"/>
      <c r="C1" s="129"/>
      <c r="D1" s="49"/>
    </row>
    <row r="2" spans="1:19" ht="13.5" thickBot="1" x14ac:dyDescent="0.25">
      <c r="A2" s="143" t="str">
        <f>AA!C4</f>
        <v>School-name</v>
      </c>
      <c r="B2" s="43" t="s">
        <v>66</v>
      </c>
      <c r="C2" s="49"/>
      <c r="D2" s="43"/>
      <c r="E2" s="130" t="s">
        <v>47</v>
      </c>
      <c r="F2" s="131"/>
      <c r="G2" s="131"/>
      <c r="H2" s="132" t="str">
        <f>AA!C5</f>
        <v>Semester</v>
      </c>
    </row>
    <row r="3" spans="1:19" ht="13.5" thickBot="1" x14ac:dyDescent="0.25">
      <c r="D3" s="49"/>
    </row>
    <row r="4" spans="1:19" x14ac:dyDescent="0.2">
      <c r="C4" s="133" t="s">
        <v>53</v>
      </c>
      <c r="D4" s="134"/>
      <c r="E4" s="112"/>
      <c r="F4" s="112"/>
      <c r="G4" s="112"/>
      <c r="H4" s="212" t="s">
        <v>54</v>
      </c>
      <c r="I4" s="213"/>
      <c r="J4" s="214"/>
      <c r="K4" s="214"/>
      <c r="L4" s="215"/>
      <c r="M4" s="192" t="s">
        <v>80</v>
      </c>
      <c r="N4" s="135"/>
      <c r="O4" s="112"/>
      <c r="P4" s="136"/>
    </row>
    <row r="5" spans="1:19" ht="13.5" thickBot="1" x14ac:dyDescent="0.25">
      <c r="A5" s="49"/>
      <c r="C5" s="137">
        <f t="shared" ref="C5:K5" si="0">SUM(C10:C98)</f>
        <v>0</v>
      </c>
      <c r="D5" s="120">
        <f t="shared" si="0"/>
        <v>0</v>
      </c>
      <c r="E5" s="120">
        <f t="shared" si="0"/>
        <v>0</v>
      </c>
      <c r="F5" s="120">
        <f t="shared" si="0"/>
        <v>0</v>
      </c>
      <c r="G5" s="120"/>
      <c r="H5" s="216">
        <f t="shared" si="0"/>
        <v>0</v>
      </c>
      <c r="I5" s="217">
        <f t="shared" si="0"/>
        <v>0</v>
      </c>
      <c r="J5" s="217">
        <f t="shared" si="0"/>
        <v>0</v>
      </c>
      <c r="K5" s="217">
        <f t="shared" si="0"/>
        <v>0</v>
      </c>
      <c r="L5" s="218"/>
      <c r="M5" s="120">
        <f>SUM(M10:M98)</f>
        <v>0</v>
      </c>
      <c r="N5" s="120">
        <f>SUM(N10:N98)</f>
        <v>0</v>
      </c>
      <c r="O5" s="120">
        <f>SUM(O10:O98)</f>
        <v>0</v>
      </c>
      <c r="P5" s="138">
        <f>SUM(P10:P98)</f>
        <v>0</v>
      </c>
    </row>
    <row r="6" spans="1:19" x14ac:dyDescent="0.2">
      <c r="C6" s="180" t="s">
        <v>51</v>
      </c>
      <c r="D6" s="181" t="s">
        <v>51</v>
      </c>
      <c r="E6" s="181" t="s">
        <v>51</v>
      </c>
      <c r="F6" s="181"/>
      <c r="G6" s="182" t="s">
        <v>90</v>
      </c>
      <c r="H6" s="198" t="s">
        <v>52</v>
      </c>
      <c r="I6" s="199" t="s">
        <v>57</v>
      </c>
      <c r="J6" s="199" t="s">
        <v>52</v>
      </c>
      <c r="K6" s="199"/>
      <c r="L6" s="200" t="s">
        <v>90</v>
      </c>
      <c r="M6" s="193" t="s">
        <v>81</v>
      </c>
      <c r="N6" s="194" t="s">
        <v>81</v>
      </c>
      <c r="O6" s="194" t="s">
        <v>81</v>
      </c>
      <c r="P6" s="182"/>
      <c r="R6" s="43"/>
    </row>
    <row r="7" spans="1:19" x14ac:dyDescent="0.2">
      <c r="C7" s="183" t="s">
        <v>62</v>
      </c>
      <c r="D7" s="139" t="s">
        <v>63</v>
      </c>
      <c r="E7" s="139" t="s">
        <v>64</v>
      </c>
      <c r="F7" s="139" t="s">
        <v>51</v>
      </c>
      <c r="G7" s="184" t="s">
        <v>51</v>
      </c>
      <c r="H7" s="201" t="s">
        <v>48</v>
      </c>
      <c r="I7" s="202" t="s">
        <v>58</v>
      </c>
      <c r="J7" s="202" t="s">
        <v>64</v>
      </c>
      <c r="K7" s="202" t="s">
        <v>52</v>
      </c>
      <c r="L7" s="203" t="s">
        <v>52</v>
      </c>
      <c r="M7" s="195" t="s">
        <v>93</v>
      </c>
      <c r="N7" s="140" t="s">
        <v>58</v>
      </c>
      <c r="O7" s="140" t="s">
        <v>50</v>
      </c>
      <c r="P7" s="184" t="s">
        <v>81</v>
      </c>
      <c r="R7" s="43"/>
    </row>
    <row r="8" spans="1:19" x14ac:dyDescent="0.2">
      <c r="A8" s="173" t="s">
        <v>82</v>
      </c>
      <c r="B8" s="173"/>
      <c r="C8" s="183" t="s">
        <v>49</v>
      </c>
      <c r="D8" s="139" t="s">
        <v>59</v>
      </c>
      <c r="E8" s="139" t="s">
        <v>65</v>
      </c>
      <c r="F8" s="139" t="s">
        <v>61</v>
      </c>
      <c r="G8" s="185" t="s">
        <v>49</v>
      </c>
      <c r="H8" s="201" t="s">
        <v>49</v>
      </c>
      <c r="I8" s="202" t="s">
        <v>59</v>
      </c>
      <c r="J8" s="202" t="s">
        <v>65</v>
      </c>
      <c r="K8" s="202" t="s">
        <v>61</v>
      </c>
      <c r="L8" s="203" t="s">
        <v>49</v>
      </c>
      <c r="M8" s="183" t="s">
        <v>49</v>
      </c>
      <c r="N8" s="140" t="s">
        <v>59</v>
      </c>
      <c r="O8" s="140" t="s">
        <v>60</v>
      </c>
      <c r="P8" s="184" t="s">
        <v>61</v>
      </c>
      <c r="R8" s="43"/>
    </row>
    <row r="9" spans="1:19" ht="14.25" customHeight="1" x14ac:dyDescent="0.2">
      <c r="A9" s="174" t="str">
        <f>Sample!C2</f>
        <v>SAMPLE Name</v>
      </c>
      <c r="B9" s="178" t="str">
        <f>Sample!C6</f>
        <v>Faculty</v>
      </c>
      <c r="C9" s="186">
        <f>IF(B9="Faculty",Sample!O27,0)</f>
        <v>28.201818181818183</v>
      </c>
      <c r="D9" s="175">
        <f>IF(Sample!C6="Faculty",Sample!O37,0)</f>
        <v>18.5</v>
      </c>
      <c r="E9" s="175">
        <f>IF(Sample!C6="Faculty",Sample!O38,0)</f>
        <v>46.701818181818183</v>
      </c>
      <c r="F9" s="175">
        <f>IF(Sample!C6="Faculty",Sample!P38,0)</f>
        <v>458</v>
      </c>
      <c r="G9" s="187">
        <f>IF(Sample!C6="Faculty",Sample!Q$38,0)</f>
        <v>39.701818181818183</v>
      </c>
      <c r="H9" s="204">
        <f>IF(B9="Adjunct",Sample!O27,0)</f>
        <v>0</v>
      </c>
      <c r="I9" s="205">
        <f>IF(Sample!C6="Adjunct",Sample!O37,0)</f>
        <v>0</v>
      </c>
      <c r="J9" s="205">
        <f>IF(Sample!C6="Adjunct",Sample!O38,0)</f>
        <v>0</v>
      </c>
      <c r="K9" s="205">
        <f>IF(Sample!C6="Adjunct",Sample!P38,0)</f>
        <v>0</v>
      </c>
      <c r="L9" s="206">
        <f>IF(Sample!C6="Adjunct",Sample!Q$38,0)</f>
        <v>0</v>
      </c>
      <c r="M9" s="186">
        <f>IF(B9="Dean",Sample!O27,0)</f>
        <v>0</v>
      </c>
      <c r="N9" s="175">
        <f>IF(Sample!C6="Adjunct",Sample!O37,0)</f>
        <v>0</v>
      </c>
      <c r="O9" s="175">
        <f>IF(Sample!C6="Adjunct",Sample!O38,0)</f>
        <v>0</v>
      </c>
      <c r="P9" s="187">
        <f>IF(Sample!C6="Adjunct",Sample!P38,0)</f>
        <v>0</v>
      </c>
      <c r="R9" s="43"/>
    </row>
    <row r="10" spans="1:19" ht="14.25" customHeight="1" x14ac:dyDescent="0.2">
      <c r="A10" s="176" t="str">
        <f>AA!$C$2</f>
        <v>Name_AA</v>
      </c>
      <c r="B10" s="179" t="str">
        <f>AA!$C$6</f>
        <v>Faculty</v>
      </c>
      <c r="C10" s="188">
        <f>IF(B10="Faculty",AA!$O$29,0)</f>
        <v>0</v>
      </c>
      <c r="D10" s="177">
        <f>IF(B10="Faculty",AA!O37,0)</f>
        <v>0</v>
      </c>
      <c r="E10" s="177">
        <f>IF(B10="Faculty",AA!$O$38,0)</f>
        <v>0</v>
      </c>
      <c r="F10" s="177">
        <f>IF(B10="Faculty",AA!$P$38,0)</f>
        <v>0</v>
      </c>
      <c r="G10" s="189">
        <f>IF(B10="Faculty",AA!Q$38,0)</f>
        <v>0</v>
      </c>
      <c r="H10" s="207">
        <f>IF(B10="Adjunct",AA!$O$29,0)</f>
        <v>0</v>
      </c>
      <c r="I10" s="208">
        <f>IF(B10="Adjunct",AA!O37,0)</f>
        <v>0</v>
      </c>
      <c r="J10" s="208">
        <f>IF(B10="Adjunct",AA!$O$38,0)</f>
        <v>0</v>
      </c>
      <c r="K10" s="208">
        <f>IF(B10="Adjunct",AA!$P$38,0)</f>
        <v>0</v>
      </c>
      <c r="L10" s="209">
        <f>IF(B10="Adjunct",AA!Q$38,0)</f>
        <v>0</v>
      </c>
      <c r="M10" s="188">
        <f>IF(B10="Dean",AA!$O$29,0)</f>
        <v>0</v>
      </c>
      <c r="N10" s="177">
        <f>IF(B10="Dean",AA!$O$37,0)</f>
        <v>0</v>
      </c>
      <c r="O10" s="177">
        <f>IF(B10="Dean",AA!$O$38,0)</f>
        <v>0</v>
      </c>
      <c r="P10" s="196">
        <f>IF(B10="Dean",AA!$P$38,0)</f>
        <v>0</v>
      </c>
      <c r="R10" s="43"/>
    </row>
    <row r="11" spans="1:19" s="62" customFormat="1" ht="14.25" customHeight="1" x14ac:dyDescent="0.2">
      <c r="A11" s="176" t="str">
        <f>BB!$C$2</f>
        <v>Name_BB</v>
      </c>
      <c r="B11" s="179" t="str">
        <f>BB!$C$6</f>
        <v>Faculty</v>
      </c>
      <c r="C11" s="188">
        <f>IF(B11="Faculty",BB!$O$29,0)</f>
        <v>0</v>
      </c>
      <c r="D11" s="177">
        <f>IF(B11="Faculty",BB!O38,0)</f>
        <v>0</v>
      </c>
      <c r="E11" s="177">
        <f>IF(B11="Faculty",BB!$O$38,0)</f>
        <v>0</v>
      </c>
      <c r="F11" s="177">
        <f>IF(B11="Faculty",BB!$P$38,0)</f>
        <v>0</v>
      </c>
      <c r="G11" s="189">
        <f>IF(B11="Faculty",BB!Q$38,0)</f>
        <v>0</v>
      </c>
      <c r="H11" s="207">
        <f>IF(B11="Adjunct",BB!$O$29,0)</f>
        <v>0</v>
      </c>
      <c r="I11" s="208">
        <f>IF(B11="Adjunct",BB!O37,0)</f>
        <v>0</v>
      </c>
      <c r="J11" s="208">
        <f>IF(B11="Adjunct",BB!$O$38,0)</f>
        <v>0</v>
      </c>
      <c r="K11" s="208">
        <f>IF(B11="Adjunct",BB!$P$38,0)</f>
        <v>0</v>
      </c>
      <c r="L11" s="209">
        <f>IF(B11="Adjunct",BB!Q$38,0)</f>
        <v>0</v>
      </c>
      <c r="M11" s="188">
        <f>IF(B11="Dean",BB!$O$29,0)</f>
        <v>0</v>
      </c>
      <c r="N11" s="177">
        <f>IF(B11="Dean",BB!$O$37,0)</f>
        <v>0</v>
      </c>
      <c r="O11" s="177">
        <f>IF(B11="Dean",BB!$O$38,0)</f>
        <v>0</v>
      </c>
      <c r="P11" s="196">
        <f>IF(B11="Dean",BB!$P$38,0)</f>
        <v>0</v>
      </c>
      <c r="Q11" s="43"/>
      <c r="R11" s="43"/>
      <c r="S11" s="43"/>
    </row>
    <row r="12" spans="1:19" ht="14.25" customHeight="1" x14ac:dyDescent="0.2">
      <c r="A12" s="176" t="str">
        <f>CC!$C$2</f>
        <v>Name_CC</v>
      </c>
      <c r="B12" s="179" t="str">
        <f>CC!$C$6</f>
        <v>Faculty</v>
      </c>
      <c r="C12" s="188">
        <f>IF(B12="Faculty",CC!$O$29,0)</f>
        <v>0</v>
      </c>
      <c r="D12" s="177">
        <f>IF(B12="Faculty",CC!O39,0)</f>
        <v>0</v>
      </c>
      <c r="E12" s="177">
        <f>IF(B12="Faculty",CC!$O$38,0)</f>
        <v>0</v>
      </c>
      <c r="F12" s="177">
        <f>IF(B12="Faculty",CC!$P$38,0)</f>
        <v>0</v>
      </c>
      <c r="G12" s="189">
        <f>IF(B12="Faculty",CC!Q$38,0)</f>
        <v>0</v>
      </c>
      <c r="H12" s="207">
        <f>IF(B12="Adjunct",CC!$O$29,0)</f>
        <v>0</v>
      </c>
      <c r="I12" s="208">
        <f>IF(B12="Adjunct",CC!O37,0)</f>
        <v>0</v>
      </c>
      <c r="J12" s="208">
        <f>IF(B12="Adjunct",CC!$O$38,0)</f>
        <v>0</v>
      </c>
      <c r="K12" s="208">
        <f>IF(B12="Adjunct",CC!$P$38,0)</f>
        <v>0</v>
      </c>
      <c r="L12" s="209">
        <f>IF(B12="Adjunct",CC!Q$38,0)</f>
        <v>0</v>
      </c>
      <c r="M12" s="188">
        <f>IF(B12="Dean",CC!$O$29,0)</f>
        <v>0</v>
      </c>
      <c r="N12" s="177">
        <f>IF(B12="Dean",CC!$O$37,0)</f>
        <v>0</v>
      </c>
      <c r="O12" s="177">
        <f>IF(B12="Dean",CC!$O$38,0)</f>
        <v>0</v>
      </c>
      <c r="P12" s="196">
        <f>IF(B12="Dean",CC!$P$38,0)</f>
        <v>0</v>
      </c>
      <c r="R12" s="43"/>
    </row>
    <row r="13" spans="1:19" ht="14.25" customHeight="1" x14ac:dyDescent="0.2">
      <c r="A13" s="176" t="str">
        <f>DD!$C$2</f>
        <v>Name_DD</v>
      </c>
      <c r="B13" s="179" t="str">
        <f>DD!$C$6</f>
        <v>Faculty</v>
      </c>
      <c r="C13" s="188">
        <f>IF(B13="Faculty",DD!$O$29,0)</f>
        <v>0</v>
      </c>
      <c r="D13" s="177">
        <f>IF(B13="Faculty",DD!O37,0)</f>
        <v>0</v>
      </c>
      <c r="E13" s="177">
        <f>IF(B13="Faculty",DD!$O$38,0)</f>
        <v>0</v>
      </c>
      <c r="F13" s="177">
        <f>IF(B13="Faculty",DD!$P$38,0)</f>
        <v>0</v>
      </c>
      <c r="G13" s="189">
        <f>IF(B13="Faculty",DD!Q$38,0)</f>
        <v>0</v>
      </c>
      <c r="H13" s="207">
        <f>IF(B13="Adjunct",DD!$O$29,0)</f>
        <v>0</v>
      </c>
      <c r="I13" s="208">
        <f>IF(B13="Adjunct",DD!O37,0)</f>
        <v>0</v>
      </c>
      <c r="J13" s="208">
        <f>IF(B13="Adjunct",DD!$O$38,0)</f>
        <v>0</v>
      </c>
      <c r="K13" s="208">
        <f>IF(B13="Adjunct",DD!$P$38,0)</f>
        <v>0</v>
      </c>
      <c r="L13" s="209">
        <f>IF(B13="Adjunct",DD!Q$38,0)</f>
        <v>0</v>
      </c>
      <c r="M13" s="188">
        <f>IF(B13="Dean",DD!$O$29,0)</f>
        <v>0</v>
      </c>
      <c r="N13" s="177">
        <f>IF(B13="Dean",DD!$O$37,0)</f>
        <v>0</v>
      </c>
      <c r="O13" s="177">
        <f>IF(B13="Dean",DD!$O$38,0)</f>
        <v>0</v>
      </c>
      <c r="P13" s="196">
        <f>IF(B13="Dean",DD!$P$38,0)</f>
        <v>0</v>
      </c>
      <c r="R13" s="43"/>
    </row>
    <row r="14" spans="1:19" ht="14.25" customHeight="1" x14ac:dyDescent="0.2">
      <c r="A14" s="176" t="str">
        <f>EE!$C$2</f>
        <v>Name_EE</v>
      </c>
      <c r="B14" s="179" t="str">
        <f>EE!$C$6</f>
        <v>Faculty</v>
      </c>
      <c r="C14" s="188">
        <f>IF(B14="Faculty",EE!$O$29,0)</f>
        <v>0</v>
      </c>
      <c r="D14" s="177">
        <f>IF(B14="Faculty",EE!O37,0)</f>
        <v>0</v>
      </c>
      <c r="E14" s="177">
        <f>IF(B14="Faculty",EE!$O$38,0)</f>
        <v>0</v>
      </c>
      <c r="F14" s="177">
        <f>IF(B14="Faculty",EE!$P$38,0)</f>
        <v>0</v>
      </c>
      <c r="G14" s="189">
        <f>IF(B14="Faculty",EE!Q$38,0)</f>
        <v>0</v>
      </c>
      <c r="H14" s="207">
        <f>IF(B14="Adjunct",EE!$O$29,0)</f>
        <v>0</v>
      </c>
      <c r="I14" s="208">
        <f>IF(B14="Adjunct",EE!O37,0)</f>
        <v>0</v>
      </c>
      <c r="J14" s="208">
        <f>IF(B14="Adjunct",EE!$O$38,0)</f>
        <v>0</v>
      </c>
      <c r="K14" s="208">
        <f>IF(B14="Adjunct",EE!$P$38,0)</f>
        <v>0</v>
      </c>
      <c r="L14" s="209">
        <f>IF(B14="Adjunct",EE!Q$38,0)</f>
        <v>0</v>
      </c>
      <c r="M14" s="188">
        <f>IF(B14="Dean",EE!$O$29,0)</f>
        <v>0</v>
      </c>
      <c r="N14" s="177">
        <f>IF(B14="Dean",EE!$O$37,0)</f>
        <v>0</v>
      </c>
      <c r="O14" s="177">
        <f>IF(B14="Dean",EE!$O$38,0)</f>
        <v>0</v>
      </c>
      <c r="P14" s="196">
        <f>IF(B14="Dean",EE!$P$38,0)</f>
        <v>0</v>
      </c>
      <c r="R14" s="43"/>
    </row>
    <row r="15" spans="1:19" ht="14.25" customHeight="1" x14ac:dyDescent="0.2">
      <c r="A15" s="176" t="str">
        <f>FF!$C$2</f>
        <v>Name_FF</v>
      </c>
      <c r="B15" s="179" t="str">
        <f>FF!$C$6</f>
        <v>Faculty</v>
      </c>
      <c r="C15" s="188">
        <f>IF(B15="Faculty",FF!$O$29,0)</f>
        <v>0</v>
      </c>
      <c r="D15" s="177">
        <f>IF(B15="Faculty",FF!O37,0)</f>
        <v>0</v>
      </c>
      <c r="E15" s="177">
        <f>IF(B15="Faculty",FF!$O$38,0)</f>
        <v>0</v>
      </c>
      <c r="F15" s="177">
        <f>IF(B15="Faculty",FF!$P$38,0)</f>
        <v>0</v>
      </c>
      <c r="G15" s="189">
        <f>IF(B15="Faculty",FF!Q$38,0)</f>
        <v>0</v>
      </c>
      <c r="H15" s="207">
        <f>IF(B15="Adjunct",FF!$O$29,0)</f>
        <v>0</v>
      </c>
      <c r="I15" s="208">
        <f>IF(B15="Adjunct",FF!O37,0)</f>
        <v>0</v>
      </c>
      <c r="J15" s="208">
        <f>IF(B15="Adjunct",FF!$O$38,0)</f>
        <v>0</v>
      </c>
      <c r="K15" s="208">
        <f>IF(B15="Adjunct",FF!$P$38,0)</f>
        <v>0</v>
      </c>
      <c r="L15" s="209">
        <f>IF(B15="Adjunct",FF!Q$38,0)</f>
        <v>0</v>
      </c>
      <c r="M15" s="188">
        <f>IF(B15="Dean",FF!$O$29,0)</f>
        <v>0</v>
      </c>
      <c r="N15" s="177">
        <f>IF(B15="Dean",FF!$O$37,0)</f>
        <v>0</v>
      </c>
      <c r="O15" s="177">
        <f>IF(B15="Dean",FF!$O$38,0)</f>
        <v>0</v>
      </c>
      <c r="P15" s="196">
        <f>IF(B15="Dean",FF!$P$38,0)</f>
        <v>0</v>
      </c>
      <c r="R15" s="43"/>
    </row>
    <row r="16" spans="1:19" ht="14.25" customHeight="1" x14ac:dyDescent="0.2">
      <c r="A16" s="176" t="str">
        <f>GG!$C$2</f>
        <v>Name_GG</v>
      </c>
      <c r="B16" s="179" t="str">
        <f>GG!$C$6</f>
        <v>Faculty</v>
      </c>
      <c r="C16" s="188">
        <f>IF(B16="Faculty",GG!$O$29,0)</f>
        <v>0</v>
      </c>
      <c r="D16" s="177">
        <f>IF(B16="Faculty",GG!O37,0)</f>
        <v>0</v>
      </c>
      <c r="E16" s="177">
        <f>IF(B16="Faculty",GG!$O$38,0)</f>
        <v>0</v>
      </c>
      <c r="F16" s="177">
        <f>IF(B16="Faculty",GG!$P$38,0)</f>
        <v>0</v>
      </c>
      <c r="G16" s="189">
        <f>IF(B16="Faculty",GG!Q$38,0)</f>
        <v>0</v>
      </c>
      <c r="H16" s="207">
        <f>IF(B16="Adjunct",GG!$O$29,0)</f>
        <v>0</v>
      </c>
      <c r="I16" s="208">
        <f>IF(B16="Adjunct",GG!O37,0)</f>
        <v>0</v>
      </c>
      <c r="J16" s="208">
        <f>IF(B16="Adjunct",GG!$O$38,0)</f>
        <v>0</v>
      </c>
      <c r="K16" s="208">
        <f>IF(B16="Adjunct",GG!$P$38,0)</f>
        <v>0</v>
      </c>
      <c r="L16" s="209">
        <f>IF(B16="Adjunct",GG!Q$38,0)</f>
        <v>0</v>
      </c>
      <c r="M16" s="188">
        <f>IF(B16="Dean",GG!$O$29,0)</f>
        <v>0</v>
      </c>
      <c r="N16" s="177">
        <f>IF(B16="Dean",GG!$O$37,0)</f>
        <v>0</v>
      </c>
      <c r="O16" s="177">
        <f>IF(B16="Dean",GG!$O$38,0)</f>
        <v>0</v>
      </c>
      <c r="P16" s="196">
        <f>IF(B16="Dean",GG!$P$38,0)</f>
        <v>0</v>
      </c>
      <c r="R16" s="43"/>
    </row>
    <row r="17" spans="1:18" ht="14.25" customHeight="1" x14ac:dyDescent="0.2">
      <c r="A17" s="176" t="str">
        <f>HH!$C$2</f>
        <v>Name_HH</v>
      </c>
      <c r="B17" s="179" t="str">
        <f>HH!$C$6</f>
        <v>Faculty</v>
      </c>
      <c r="C17" s="188">
        <f>IF(B17="Faculty",HH!$O$29,0)</f>
        <v>0</v>
      </c>
      <c r="D17" s="177">
        <f>IF(B17="Faculty",HH!O37,0)</f>
        <v>0</v>
      </c>
      <c r="E17" s="177">
        <f>IF(B17="Faculty",HH!$O$38,0)</f>
        <v>0</v>
      </c>
      <c r="F17" s="177">
        <f>IF(B17="Faculty",HH!$P$38,0)</f>
        <v>0</v>
      </c>
      <c r="G17" s="189">
        <f>IF(B17="Faculty",HH!Q$38,0)</f>
        <v>0</v>
      </c>
      <c r="H17" s="207">
        <f>IF(B17="Adjunct",HH!$O$29,0)</f>
        <v>0</v>
      </c>
      <c r="I17" s="208">
        <f>IF(B17="Adjunct",HH!O37,0)</f>
        <v>0</v>
      </c>
      <c r="J17" s="208">
        <f>IF(B17="Adjunct",HH!$O$38,0)</f>
        <v>0</v>
      </c>
      <c r="K17" s="208">
        <f>IF(B17="Adjunct",HH!$P$38,0)</f>
        <v>0</v>
      </c>
      <c r="L17" s="209">
        <f>IF(B17="Adjunct",HH!Q$38,0)</f>
        <v>0</v>
      </c>
      <c r="M17" s="188">
        <f>IF(B17="Dean",HH!$O$29,0)</f>
        <v>0</v>
      </c>
      <c r="N17" s="177">
        <f>IF(B17="Dean",HH!$O$37,0)</f>
        <v>0</v>
      </c>
      <c r="O17" s="177">
        <f>IF(B17="Dean",HH!$O$38,0)</f>
        <v>0</v>
      </c>
      <c r="P17" s="196">
        <f>IF(B17="Dean",HH!$P$38,0)</f>
        <v>0</v>
      </c>
      <c r="R17" s="43"/>
    </row>
    <row r="18" spans="1:18" ht="14.25" customHeight="1" x14ac:dyDescent="0.2">
      <c r="A18" s="176" t="str">
        <f>II!$C$2</f>
        <v>Name_II</v>
      </c>
      <c r="B18" s="179" t="str">
        <f>II!$C$6</f>
        <v>Faculty</v>
      </c>
      <c r="C18" s="188">
        <f>IF(B18="Faculty",II!$O$29,0)</f>
        <v>0</v>
      </c>
      <c r="D18" s="177">
        <f>IF(B18="Faculty",II!O37,0)</f>
        <v>0</v>
      </c>
      <c r="E18" s="177">
        <f>IF(B18="Faculty",II!$O$38,0)</f>
        <v>0</v>
      </c>
      <c r="F18" s="177">
        <f>IF(B18="Faculty",II!$P$38,0)</f>
        <v>0</v>
      </c>
      <c r="G18" s="189">
        <f>IF(B18="Faculty",II!Q$38,0)</f>
        <v>0</v>
      </c>
      <c r="H18" s="207">
        <f>IF(B18="Adjunct",II!$O$29,0)</f>
        <v>0</v>
      </c>
      <c r="I18" s="208">
        <f>IF(B18="Adjunct",II!O37,0)</f>
        <v>0</v>
      </c>
      <c r="J18" s="208">
        <f>IF(B18="Adjunct",II!$O$38,0)</f>
        <v>0</v>
      </c>
      <c r="K18" s="208">
        <f>IF(B18="Adjunct",II!$P$38,0)</f>
        <v>0</v>
      </c>
      <c r="L18" s="209">
        <f>IF(B18="Adjunct",II!Q$38,0)</f>
        <v>0</v>
      </c>
      <c r="M18" s="188">
        <f>IF(B18="Dean",II!$O$29,0)</f>
        <v>0</v>
      </c>
      <c r="N18" s="177">
        <f>IF(B18="Dean",II!$O$37,0)</f>
        <v>0</v>
      </c>
      <c r="O18" s="177">
        <f>IF(B18="Dean",II!$O$38,0)</f>
        <v>0</v>
      </c>
      <c r="P18" s="196">
        <f>IF(B18="Dean",II!$P$38,0)</f>
        <v>0</v>
      </c>
      <c r="R18" s="43"/>
    </row>
    <row r="19" spans="1:18" ht="14.25" customHeight="1" x14ac:dyDescent="0.2">
      <c r="A19" s="176" t="str">
        <f>JJ!$C$2</f>
        <v>Name_JJ</v>
      </c>
      <c r="B19" s="179" t="str">
        <f>JJ!$C$6</f>
        <v>Faculty</v>
      </c>
      <c r="C19" s="188">
        <f>IF(B19="Faculty",JJ!$O$29,0)</f>
        <v>0</v>
      </c>
      <c r="D19" s="177">
        <f>IF(B19="Faculty",JJ!O37,0)</f>
        <v>0</v>
      </c>
      <c r="E19" s="177">
        <f>IF(B19="Faculty",JJ!$O$38,0)</f>
        <v>0</v>
      </c>
      <c r="F19" s="177">
        <f>IF(B19="Faculty",JJ!$P$38,0)</f>
        <v>0</v>
      </c>
      <c r="G19" s="189">
        <f>IF(B19="Faculty",JJ!Q$38,0)</f>
        <v>0</v>
      </c>
      <c r="H19" s="207">
        <f>IF(B19="Adjunct",JJ!$O$29,0)</f>
        <v>0</v>
      </c>
      <c r="I19" s="208">
        <f>IF(B19="Adjunct",JJ!O37,0)</f>
        <v>0</v>
      </c>
      <c r="J19" s="208">
        <f>IF(B19="Adjunct",JJ!$O$38,0)</f>
        <v>0</v>
      </c>
      <c r="K19" s="208">
        <f>IF(B19="Adjunct",JJ!$P$38,0)</f>
        <v>0</v>
      </c>
      <c r="L19" s="209">
        <f>IF(B19="Adjunct",JJ!Q$38,0)</f>
        <v>0</v>
      </c>
      <c r="M19" s="188">
        <f>IF(B19="Dean",JJ!$O$29,0)</f>
        <v>0</v>
      </c>
      <c r="N19" s="177">
        <f>IF(B19="Dean",JJ!$O$37,0)</f>
        <v>0</v>
      </c>
      <c r="O19" s="177">
        <f>IF(B19="Dean",JJ!$O$38,0)</f>
        <v>0</v>
      </c>
      <c r="P19" s="196">
        <f>IF(B19="Dean",JJ!$P$38,0)</f>
        <v>0</v>
      </c>
      <c r="R19" s="43"/>
    </row>
    <row r="20" spans="1:18" ht="14.25" customHeight="1" x14ac:dyDescent="0.2">
      <c r="A20" s="176" t="str">
        <f>KK!$C$2</f>
        <v>Name_KK</v>
      </c>
      <c r="B20" s="179" t="str">
        <f>KK!$C$6</f>
        <v>Faculty</v>
      </c>
      <c r="C20" s="188">
        <f>IF(B20="Faculty",KK!$O$29,0)</f>
        <v>0</v>
      </c>
      <c r="D20" s="177">
        <f>IF(B20="Faculty",KK!O37,0)</f>
        <v>0</v>
      </c>
      <c r="E20" s="177">
        <f>IF(B20="Faculty",KK!$O$38,0)</f>
        <v>0</v>
      </c>
      <c r="F20" s="177">
        <f>IF(B20="Faculty",KK!$P$38,0)</f>
        <v>0</v>
      </c>
      <c r="G20" s="189">
        <f>IF(B20="Faculty",KK!Q$38,0)</f>
        <v>0</v>
      </c>
      <c r="H20" s="207">
        <f>IF(B20="Adjunct",KK!$O$29,0)</f>
        <v>0</v>
      </c>
      <c r="I20" s="208">
        <f>IF(B20="Adjunct",KK!O37,0)</f>
        <v>0</v>
      </c>
      <c r="J20" s="208">
        <f>IF(B20="Adjunct",KK!$O$38,0)</f>
        <v>0</v>
      </c>
      <c r="K20" s="208">
        <f>IF(B20="Adjunct",KK!$P$38,0)</f>
        <v>0</v>
      </c>
      <c r="L20" s="209">
        <f>IF(B20="Adjunct",KK!Q$38,0)</f>
        <v>0</v>
      </c>
      <c r="M20" s="188">
        <f>IF(B20="Dean",KK!$O$29,0)</f>
        <v>0</v>
      </c>
      <c r="N20" s="177">
        <f>IF(B20="Dean",KK!$O$37,0)</f>
        <v>0</v>
      </c>
      <c r="O20" s="177">
        <f>IF(B20="Dean",KK!$O$38,0)</f>
        <v>0</v>
      </c>
      <c r="P20" s="196">
        <f>IF(B20="Dean",KK!$P$38,0)</f>
        <v>0</v>
      </c>
      <c r="R20" s="43"/>
    </row>
    <row r="21" spans="1:18" ht="14.25" customHeight="1" x14ac:dyDescent="0.2">
      <c r="A21" s="176" t="str">
        <f>LL!$C$2</f>
        <v>Name_LL</v>
      </c>
      <c r="B21" s="179" t="str">
        <f>LL!$C$6</f>
        <v>Faculty</v>
      </c>
      <c r="C21" s="188">
        <f>IF(B21="Faculty",LL!$O$29,0)</f>
        <v>0</v>
      </c>
      <c r="D21" s="177">
        <f>IF(B21="Faculty",LL!O37,0)</f>
        <v>0</v>
      </c>
      <c r="E21" s="177">
        <f>IF(B21="Faculty",LL!$O$38,0)</f>
        <v>0</v>
      </c>
      <c r="F21" s="177">
        <f>IF(B21="Faculty",LL!$P$38,0)</f>
        <v>0</v>
      </c>
      <c r="G21" s="189">
        <f>IF(B21="Faculty",LL!Q$38,0)</f>
        <v>0</v>
      </c>
      <c r="H21" s="207">
        <f>IF(B21="Adjunct",LL!$O$29,0)</f>
        <v>0</v>
      </c>
      <c r="I21" s="208">
        <f>IF(B21="Adjunct",LL!O37,0)</f>
        <v>0</v>
      </c>
      <c r="J21" s="208">
        <f>IF(B21="Adjunct",LL!$O$38,0)</f>
        <v>0</v>
      </c>
      <c r="K21" s="208">
        <f>IF(B21="Adjunct",LL!$P$38,0)</f>
        <v>0</v>
      </c>
      <c r="L21" s="209">
        <f>IF(B21="Adjunct",LL!Q$38,0)</f>
        <v>0</v>
      </c>
      <c r="M21" s="188">
        <f>IF(B21="Dean",LL!$O$29,0)</f>
        <v>0</v>
      </c>
      <c r="N21" s="177">
        <f>IF(B21="Dean",LL!$O$37,0)</f>
        <v>0</v>
      </c>
      <c r="O21" s="177">
        <f>IF(B21="Dean",LL!$O$38,0)</f>
        <v>0</v>
      </c>
      <c r="P21" s="196">
        <f>IF(B21="Dean",LL!$P$38,0)</f>
        <v>0</v>
      </c>
      <c r="R21" s="43"/>
    </row>
    <row r="22" spans="1:18" ht="14.25" customHeight="1" x14ac:dyDescent="0.2">
      <c r="A22" s="176" t="str">
        <f>MM!$C$2</f>
        <v>Name_MM</v>
      </c>
      <c r="B22" s="179" t="str">
        <f>MM!$C$6</f>
        <v>Faculty</v>
      </c>
      <c r="C22" s="188">
        <f>IF(B22="Faculty",MM!$O$29,0)</f>
        <v>0</v>
      </c>
      <c r="D22" s="177">
        <f>IF(B22="Faculty",MM!O37,0)</f>
        <v>0</v>
      </c>
      <c r="E22" s="177">
        <f>IF(B22="Faculty",MM!$O$38,0)</f>
        <v>0</v>
      </c>
      <c r="F22" s="177">
        <f>IF(B22="Faculty",MM!$P$38,0)</f>
        <v>0</v>
      </c>
      <c r="G22" s="189">
        <f>IF(B22="Faculty",m!Q$38,0)</f>
        <v>0</v>
      </c>
      <c r="H22" s="207">
        <f>IF(B22="Adjunct",MM!$O$29,0)</f>
        <v>0</v>
      </c>
      <c r="I22" s="208">
        <f>IF(B22="Adjunct",MM!O37,0)</f>
        <v>0</v>
      </c>
      <c r="J22" s="208">
        <f>IF(B22="Adjunct",MM!$O$38,0)</f>
        <v>0</v>
      </c>
      <c r="K22" s="208">
        <f>IF(B22="Adjunct",MM!$P$38,0)</f>
        <v>0</v>
      </c>
      <c r="L22" s="209">
        <f>IF(B22="Adjunct",MM!Q$38,0)</f>
        <v>0</v>
      </c>
      <c r="M22" s="188">
        <f>IF(B22="Dean",MM!$O$29,0)</f>
        <v>0</v>
      </c>
      <c r="N22" s="177">
        <f>IF(B22="Dean",MM!$O$37,0)</f>
        <v>0</v>
      </c>
      <c r="O22" s="177">
        <f>IF(B22="Dean",MM!$O$38,0)</f>
        <v>0</v>
      </c>
      <c r="P22" s="196">
        <f>IF(B22="Dean",MM!$P$38,0)</f>
        <v>0</v>
      </c>
      <c r="R22" s="43"/>
    </row>
    <row r="23" spans="1:18" ht="14.25" customHeight="1" x14ac:dyDescent="0.2">
      <c r="A23" s="176" t="str">
        <f>NN!$C$2</f>
        <v>Name_NN</v>
      </c>
      <c r="B23" s="179" t="str">
        <f>NN!$C$6</f>
        <v>Faculty</v>
      </c>
      <c r="C23" s="188">
        <f>IF(B23="Faculty",NN!$O$29,0)</f>
        <v>0</v>
      </c>
      <c r="D23" s="177">
        <f>IF(B23="Faculty",NN!O37,0)</f>
        <v>0</v>
      </c>
      <c r="E23" s="177">
        <f>IF(B23="Faculty",NN!$O$38,0)</f>
        <v>0</v>
      </c>
      <c r="F23" s="177">
        <f>IF(B23="Faculty",NN!$P$38,0)</f>
        <v>0</v>
      </c>
      <c r="G23" s="189">
        <f>IF(B23="Faculty",NN!Q$38,0)</f>
        <v>0</v>
      </c>
      <c r="H23" s="207">
        <f>IF(B23="Adjunct",NN!$O$29,0)</f>
        <v>0</v>
      </c>
      <c r="I23" s="208">
        <f>IF(B23="Adjunct",NN!O37,0)</f>
        <v>0</v>
      </c>
      <c r="J23" s="208">
        <f>IF(B23="Adjunct",NN!$O$38,0)</f>
        <v>0</v>
      </c>
      <c r="K23" s="208">
        <f>IF(B23="Adjunct",NN!$P$38,0)</f>
        <v>0</v>
      </c>
      <c r="L23" s="209">
        <f>IF(B23="Adjunct",NN!Q$38,0)</f>
        <v>0</v>
      </c>
      <c r="M23" s="188">
        <f>IF(B23="Dean",NN!$O$29,0)</f>
        <v>0</v>
      </c>
      <c r="N23" s="177">
        <f>IF(B23="Dean",NN!$O$37,0)</f>
        <v>0</v>
      </c>
      <c r="O23" s="177">
        <f>IF(B23="Dean",NN!$O$38,0)</f>
        <v>0</v>
      </c>
      <c r="P23" s="196">
        <f>IF(B23="Dean",NN!$P$38,0)</f>
        <v>0</v>
      </c>
      <c r="R23" s="43"/>
    </row>
    <row r="24" spans="1:18" ht="14.25" customHeight="1" x14ac:dyDescent="0.2">
      <c r="A24" s="176" t="str">
        <f>OO!$C$2</f>
        <v>Name_OO</v>
      </c>
      <c r="B24" s="179" t="str">
        <f>OO!$C$6</f>
        <v>Faculty</v>
      </c>
      <c r="C24" s="188">
        <f>IF(B24="Faculty",OO!$O$29,0)</f>
        <v>0</v>
      </c>
      <c r="D24" s="177">
        <f>IF(B24="Faculty",OO!O37,0)</f>
        <v>0</v>
      </c>
      <c r="E24" s="177">
        <f>IF(B24="Faculty",OO!$O$38,0)</f>
        <v>0</v>
      </c>
      <c r="F24" s="177">
        <f>IF(B24="Faculty",OO!$P$38,0)</f>
        <v>0</v>
      </c>
      <c r="G24" s="189">
        <f>IF(B24="Faculty",OO!Q$38,0)</f>
        <v>0</v>
      </c>
      <c r="H24" s="207">
        <f>IF(B24="Adjunct",OO!$O$29,0)</f>
        <v>0</v>
      </c>
      <c r="I24" s="208">
        <f>IF(B24="Adjunct",OO!O37,0)</f>
        <v>0</v>
      </c>
      <c r="J24" s="208">
        <f>IF(B24="Adjunct",OO!$O$38,0)</f>
        <v>0</v>
      </c>
      <c r="K24" s="208">
        <f>IF(B24="Adjunct",OO!$P$38,0)</f>
        <v>0</v>
      </c>
      <c r="L24" s="209">
        <f>IF(B24="Adjunct",OO!Q$38,0)</f>
        <v>0</v>
      </c>
      <c r="M24" s="188">
        <f>IF(B24="Dean",OO!$O$29,0)</f>
        <v>0</v>
      </c>
      <c r="N24" s="177">
        <f>IF(B24="Dean",OO!$O$37,0)</f>
        <v>0</v>
      </c>
      <c r="O24" s="177">
        <f>IF(B24="Dean",OO!$O$38,0)</f>
        <v>0</v>
      </c>
      <c r="P24" s="196">
        <f>IF(B24="Dean",OO!$P$38,0)</f>
        <v>0</v>
      </c>
      <c r="R24" s="43"/>
    </row>
    <row r="25" spans="1:18" ht="14.25" customHeight="1" x14ac:dyDescent="0.2">
      <c r="A25" s="176" t="str">
        <f>PP!$C$2</f>
        <v>Name_PP</v>
      </c>
      <c r="B25" s="179" t="str">
        <f>PP!$C$6</f>
        <v>Faculty</v>
      </c>
      <c r="C25" s="188">
        <f>IF(B25="Faculty",PP!$O$29,0)</f>
        <v>0</v>
      </c>
      <c r="D25" s="177">
        <f>IF(B25="Faculty",PP!O37,0)</f>
        <v>0</v>
      </c>
      <c r="E25" s="177">
        <f>IF(B25="Faculty",PP!$O$38,0)</f>
        <v>0</v>
      </c>
      <c r="F25" s="177">
        <f>IF(B25="Faculty",PP!$P$38,0)</f>
        <v>0</v>
      </c>
      <c r="G25" s="189">
        <f>IF(B25="Faculty",PP!Q$38,0)</f>
        <v>0</v>
      </c>
      <c r="H25" s="207">
        <f>IF(B25="Adjunct",PP!$O$29,0)</f>
        <v>0</v>
      </c>
      <c r="I25" s="208">
        <f>IF(B25="Adjunct",PP!O37,0)</f>
        <v>0</v>
      </c>
      <c r="J25" s="208">
        <f>IF(B25="Adjunct",PP!$O$38,0)</f>
        <v>0</v>
      </c>
      <c r="K25" s="208">
        <f>IF(B25="Adjunct",PP!$P$38,0)</f>
        <v>0</v>
      </c>
      <c r="L25" s="209">
        <f>IF(B25="Adjunct",PP!Q$38,0)</f>
        <v>0</v>
      </c>
      <c r="M25" s="188">
        <f>IF(B25="Dean",PP!$O$29,0)</f>
        <v>0</v>
      </c>
      <c r="N25" s="177">
        <f>IF(B25="Dean",PP!$O$37,0)</f>
        <v>0</v>
      </c>
      <c r="O25" s="177">
        <f>IF(B25="Dean",PP!$O$38,0)</f>
        <v>0</v>
      </c>
      <c r="P25" s="196">
        <f>IF(B25="Dean",PP!$P$38,0)</f>
        <v>0</v>
      </c>
      <c r="R25" s="43"/>
    </row>
    <row r="26" spans="1:18" ht="14.25" customHeight="1" x14ac:dyDescent="0.2">
      <c r="A26" s="176" t="str">
        <f>QQ!$C$2</f>
        <v>Name_QQ.</v>
      </c>
      <c r="B26" s="179" t="str">
        <f>QQ!$C$6</f>
        <v>Faculty</v>
      </c>
      <c r="C26" s="188">
        <f>IF(B26="Faculty",QQ!$O$29,0)</f>
        <v>0</v>
      </c>
      <c r="D26" s="177">
        <f>IF(B26="Faculty",QQ!O37,0)</f>
        <v>0</v>
      </c>
      <c r="E26" s="177">
        <f>IF(B26="Faculty",QQ!$O$38,0)</f>
        <v>0</v>
      </c>
      <c r="F26" s="177">
        <f>IF(B26="Faculty",QQ!$P$38,0)</f>
        <v>0</v>
      </c>
      <c r="G26" s="189">
        <f>IF(B26="Faculty",QQ!Q$38,0)</f>
        <v>0</v>
      </c>
      <c r="H26" s="207">
        <f>IF(B26="Adjunct",QQ!$O$29,0)</f>
        <v>0</v>
      </c>
      <c r="I26" s="208">
        <f>IF(B26="Adjunct",QQ!O37,0)</f>
        <v>0</v>
      </c>
      <c r="J26" s="208">
        <f>IF(B26="Adjunct",QQ!$O$38,0)</f>
        <v>0</v>
      </c>
      <c r="K26" s="208">
        <f>IF(B26="Adjunct",QQ!$P$38,0)</f>
        <v>0</v>
      </c>
      <c r="L26" s="209">
        <f>IF(B26="Adjunct",QQ!Q$38,0)</f>
        <v>0</v>
      </c>
      <c r="M26" s="188">
        <f>IF(B26="Dean",QQ!$O$29,0)</f>
        <v>0</v>
      </c>
      <c r="N26" s="177">
        <f>IF(B26="Dean",QQ!$O$37,0)</f>
        <v>0</v>
      </c>
      <c r="O26" s="177">
        <f>IF(B26="Dean",QQ!$O$38,0)</f>
        <v>0</v>
      </c>
      <c r="P26" s="196">
        <f>IF(B26="Dean",QQ!$P$38,0)</f>
        <v>0</v>
      </c>
      <c r="R26" s="43"/>
    </row>
    <row r="27" spans="1:18" ht="14.25" customHeight="1" x14ac:dyDescent="0.2">
      <c r="A27" s="176" t="str">
        <f>RR!$C$2</f>
        <v>Name_RR</v>
      </c>
      <c r="B27" s="179" t="str">
        <f>RR!$C$6</f>
        <v>Faculty</v>
      </c>
      <c r="C27" s="188">
        <f>IF(B27="Faculty",RR!$O$29,0)</f>
        <v>0</v>
      </c>
      <c r="D27" s="177">
        <f>IF(B27="Faculty",RR!O37,0)</f>
        <v>0</v>
      </c>
      <c r="E27" s="177">
        <f>IF(B27="Faculty",RR!$O$38,0)</f>
        <v>0</v>
      </c>
      <c r="F27" s="177">
        <f>IF(B27="Faculty",RR!$P$38,0)</f>
        <v>0</v>
      </c>
      <c r="G27" s="189">
        <f>IF(B27="Faculty",RR!Q$38,0)</f>
        <v>0</v>
      </c>
      <c r="H27" s="207">
        <f>IF(B27="Adjunct",RR!$O$29,0)</f>
        <v>0</v>
      </c>
      <c r="I27" s="208">
        <f>IF(B27="Adjunct",RR!O37,0)</f>
        <v>0</v>
      </c>
      <c r="J27" s="208">
        <f>IF(B27="Adjunct",RR!$O$38,0)</f>
        <v>0</v>
      </c>
      <c r="K27" s="208">
        <f>IF(B27="Adjunct",RR!$P$38,0)</f>
        <v>0</v>
      </c>
      <c r="L27" s="209">
        <f>IF(B27="Adjunct",RR!Q$38,0)</f>
        <v>0</v>
      </c>
      <c r="M27" s="188">
        <f>IF(B27="Dean",RR!$O$29,0)</f>
        <v>0</v>
      </c>
      <c r="N27" s="177">
        <f>IF(B27="Dean",RR!$O$37,0)</f>
        <v>0</v>
      </c>
      <c r="O27" s="177">
        <f>IF(B27="Dean",RR!$O$38,0)</f>
        <v>0</v>
      </c>
      <c r="P27" s="196">
        <f>IF(B27="Dean",RR!$P$38,0)</f>
        <v>0</v>
      </c>
      <c r="R27" s="43"/>
    </row>
    <row r="28" spans="1:18" ht="14.25" customHeight="1" x14ac:dyDescent="0.2">
      <c r="A28" s="176" t="str">
        <f>SS!$C$2</f>
        <v>Name_SS</v>
      </c>
      <c r="B28" s="179" t="str">
        <f>SS!$C$6</f>
        <v>Faculty</v>
      </c>
      <c r="C28" s="188">
        <f>IF(B28="Faculty",SS!$O$29,0)</f>
        <v>0</v>
      </c>
      <c r="D28" s="177">
        <f>IF(B28="Faculty",SS!O37,0)</f>
        <v>0</v>
      </c>
      <c r="E28" s="177">
        <f>IF(B28="Faculty",SS!$O$38,0)</f>
        <v>0</v>
      </c>
      <c r="F28" s="177">
        <f>IF(B28="Faculty",SS!$P$38,0)</f>
        <v>0</v>
      </c>
      <c r="G28" s="189">
        <f>IF(B28="Faculty",SS!Q$38,0)</f>
        <v>0</v>
      </c>
      <c r="H28" s="207">
        <f>IF(B28="Adjunct",SS!$O$29,0)</f>
        <v>0</v>
      </c>
      <c r="I28" s="208">
        <f>IF(B28="Adjunct",SS!O37,0)</f>
        <v>0</v>
      </c>
      <c r="J28" s="208">
        <f>IF(B28="Adjunct",SS!$O$38,0)</f>
        <v>0</v>
      </c>
      <c r="K28" s="208">
        <f>IF(B28="Adjunct",SS!$P$38,0)</f>
        <v>0</v>
      </c>
      <c r="L28" s="209">
        <f>IF(B28="Adjunct",SS!Q$38,0)</f>
        <v>0</v>
      </c>
      <c r="M28" s="188">
        <f>IF(B28="Dean",SS!$O$29,0)</f>
        <v>0</v>
      </c>
      <c r="N28" s="177">
        <f>IF(B28="Dean",SS!$O$37,0)</f>
        <v>0</v>
      </c>
      <c r="O28" s="177">
        <f>IF(B28="Dean",SS!$O$38,0)</f>
        <v>0</v>
      </c>
      <c r="P28" s="196">
        <f>IF(B28="Dean",SS!$P$38,0)</f>
        <v>0</v>
      </c>
      <c r="R28" s="43"/>
    </row>
    <row r="29" spans="1:18" ht="14.25" customHeight="1" x14ac:dyDescent="0.2">
      <c r="A29" s="176" t="str">
        <f>TT!$C$2</f>
        <v>Name_TT</v>
      </c>
      <c r="B29" s="179" t="str">
        <f>TT!$C$6</f>
        <v>Faculty</v>
      </c>
      <c r="C29" s="188">
        <f>IF(B29="Faculty",TT!$O$29,0)</f>
        <v>0</v>
      </c>
      <c r="D29" s="177">
        <f>IF(B29="Faculty",TT!O37,0)</f>
        <v>0</v>
      </c>
      <c r="E29" s="177">
        <f>IF(B29="Faculty",TT!$O$38,0)</f>
        <v>0</v>
      </c>
      <c r="F29" s="177">
        <f>IF(B29="Faculty",TT!$P$38,0)</f>
        <v>0</v>
      </c>
      <c r="G29" s="189">
        <f>IF(B29="Faculty",TT!Q$38,0)</f>
        <v>0</v>
      </c>
      <c r="H29" s="207">
        <f>IF(B29="Adjunct",TT!$O$29,0)</f>
        <v>0</v>
      </c>
      <c r="I29" s="208">
        <f>IF(B29="Adjunct",TT!O37,0)</f>
        <v>0</v>
      </c>
      <c r="J29" s="208">
        <f>IF(B29="Adjunct",TT!$O$38,0)</f>
        <v>0</v>
      </c>
      <c r="K29" s="208">
        <f>IF(B29="Adjunct",TT!$P$38,0)</f>
        <v>0</v>
      </c>
      <c r="L29" s="209">
        <f>IF(B29="Adjunct",TT!Q$38,0)</f>
        <v>0</v>
      </c>
      <c r="M29" s="188">
        <f>IF(B29="Dean",TT!$O$29,0)</f>
        <v>0</v>
      </c>
      <c r="N29" s="177">
        <f>IF(B29="Dean",TT!$O$37,0)</f>
        <v>0</v>
      </c>
      <c r="O29" s="177">
        <f>IF(B29="Dean",TT!$O$38,0)</f>
        <v>0</v>
      </c>
      <c r="P29" s="196">
        <f>IF(B29="Dean",TT!$P$38,0)</f>
        <v>0</v>
      </c>
      <c r="R29" s="43"/>
    </row>
    <row r="30" spans="1:18" ht="14.25" customHeight="1" x14ac:dyDescent="0.2">
      <c r="A30" s="176" t="str">
        <f>UU!$C$2</f>
        <v>Name_UU</v>
      </c>
      <c r="B30" s="179" t="str">
        <f>UU!$C$6</f>
        <v>Faculty</v>
      </c>
      <c r="C30" s="188">
        <f>IF(B30="Faculty",UU!$O$29,0)</f>
        <v>0</v>
      </c>
      <c r="D30" s="177">
        <f>IF(B30="Faculty",UU!O37,0)</f>
        <v>0</v>
      </c>
      <c r="E30" s="177">
        <f>IF(B30="Faculty",UU!$O$38,0)</f>
        <v>0</v>
      </c>
      <c r="F30" s="177">
        <f>IF(B30="Faculty",UU!$P$38,0)</f>
        <v>0</v>
      </c>
      <c r="G30" s="189">
        <f>IF(B30="Faculty",UU!Q$38,0)</f>
        <v>0</v>
      </c>
      <c r="H30" s="207">
        <f>IF(B30="Adjunct",UU!$O$29,0)</f>
        <v>0</v>
      </c>
      <c r="I30" s="208">
        <f>IF(B30="Adjunct",UU!O37,0)</f>
        <v>0</v>
      </c>
      <c r="J30" s="208">
        <f>IF(B30="Adjunct",UU!$O$38,0)</f>
        <v>0</v>
      </c>
      <c r="K30" s="208">
        <f>IF(B30="Adjunct",UU!$P$38,0)</f>
        <v>0</v>
      </c>
      <c r="L30" s="209">
        <f>IF(B30="Adjunct",UU!Q$38,0)</f>
        <v>0</v>
      </c>
      <c r="M30" s="188">
        <f>IF(B30="Dean",UU!$O$29,0)</f>
        <v>0</v>
      </c>
      <c r="N30" s="177">
        <f>IF(B30="Dean",UU!$O$37,0)</f>
        <v>0</v>
      </c>
      <c r="O30" s="177">
        <f>IF(B30="Dean",UU!$O$38,0)</f>
        <v>0</v>
      </c>
      <c r="P30" s="196">
        <f>IF(B30="Dean",UU!$P$38,0)</f>
        <v>0</v>
      </c>
      <c r="R30" s="43"/>
    </row>
    <row r="31" spans="1:18" ht="14.25" customHeight="1" x14ac:dyDescent="0.2">
      <c r="A31" s="176" t="str">
        <f>VV!$C$2</f>
        <v>Name_VV</v>
      </c>
      <c r="B31" s="179" t="str">
        <f>VV!$C$6</f>
        <v>Faculty</v>
      </c>
      <c r="C31" s="188">
        <f>IF(B31="Faculty",VV!$O$29,0)</f>
        <v>0</v>
      </c>
      <c r="D31" s="177">
        <f>IF(B31="Faculty",VV!O37,0)</f>
        <v>0</v>
      </c>
      <c r="E31" s="177">
        <f>IF(B31="Faculty",VV!$O$38,0)</f>
        <v>0</v>
      </c>
      <c r="F31" s="177">
        <f>IF(B31="Faculty",VV!$P$38,0)</f>
        <v>0</v>
      </c>
      <c r="G31" s="189">
        <f>IF(B31="Faculty",VV!Q$38,0)</f>
        <v>0</v>
      </c>
      <c r="H31" s="207">
        <f>IF(B31="Adjunct",VV!$O$29,0)</f>
        <v>0</v>
      </c>
      <c r="I31" s="208">
        <f>IF(B31="Adjunct",VV!O37,0)</f>
        <v>0</v>
      </c>
      <c r="J31" s="208">
        <f>IF(B31="Adjunct",VV!$O$38,0)</f>
        <v>0</v>
      </c>
      <c r="K31" s="208">
        <f>IF(B31="Adjunct",VV!$P$38,0)</f>
        <v>0</v>
      </c>
      <c r="L31" s="209">
        <f>IF(B31="Adjunct",VV!Q$38,0)</f>
        <v>0</v>
      </c>
      <c r="M31" s="188">
        <f>IF(B31="Dean",VV!$O$29,0)</f>
        <v>0</v>
      </c>
      <c r="N31" s="177">
        <f>IF(B31="Dean",VV!$O$37,0)</f>
        <v>0</v>
      </c>
      <c r="O31" s="177">
        <f>IF(B31="Dean",VV!$O$38,0)</f>
        <v>0</v>
      </c>
      <c r="P31" s="196">
        <f>IF(B31="Dean",VV!$P$38,0)</f>
        <v>0</v>
      </c>
      <c r="R31" s="43"/>
    </row>
    <row r="32" spans="1:18" ht="14.25" customHeight="1" x14ac:dyDescent="0.2">
      <c r="A32" s="176" t="str">
        <f>WW!$C$2</f>
        <v>Name_WW</v>
      </c>
      <c r="B32" s="179" t="str">
        <f>WW!$C$6</f>
        <v>Faculty</v>
      </c>
      <c r="C32" s="188">
        <f>IF(B32="Faculty",WW!$O$29,0)</f>
        <v>0</v>
      </c>
      <c r="D32" s="177">
        <f>IF(B32="Faculty",WW!O37,0)</f>
        <v>0</v>
      </c>
      <c r="E32" s="177">
        <f>IF(B32="Faculty",WW!$O$38,0)</f>
        <v>0</v>
      </c>
      <c r="F32" s="177">
        <f>IF(B32="Faculty",WW!$P$38,0)</f>
        <v>0</v>
      </c>
      <c r="G32" s="189">
        <f>IF(B32="Faculty",WW!Q$38,0)</f>
        <v>0</v>
      </c>
      <c r="H32" s="207">
        <f>IF(B32="Adjunct",WW!$O$29,0)</f>
        <v>0</v>
      </c>
      <c r="I32" s="208">
        <f>IF(B32="Adjunct",WW!O37,0)</f>
        <v>0</v>
      </c>
      <c r="J32" s="208">
        <f>IF(B32="Adjunct",WW!$O$38,0)</f>
        <v>0</v>
      </c>
      <c r="K32" s="208">
        <f>IF(B32="Adjunct",WW!$P$38,0)</f>
        <v>0</v>
      </c>
      <c r="L32" s="209">
        <f>IF(B32="Adjunct",WW!Q$38,0)</f>
        <v>0</v>
      </c>
      <c r="M32" s="188">
        <f>IF(B32="Dean",WW!$O$29,0)</f>
        <v>0</v>
      </c>
      <c r="N32" s="177">
        <f>IF(B32="Dean",WW!$O$37,0)</f>
        <v>0</v>
      </c>
      <c r="O32" s="177">
        <f>IF(B32="Dean",WW!$O$38,0)</f>
        <v>0</v>
      </c>
      <c r="P32" s="196">
        <f>IF(B32="Dean",WW!$P$38,0)</f>
        <v>0</v>
      </c>
      <c r="R32" s="43"/>
    </row>
    <row r="33" spans="1:18" ht="14.25" customHeight="1" x14ac:dyDescent="0.2">
      <c r="A33" s="176" t="str">
        <f>XX!$C$2</f>
        <v>Name_XX</v>
      </c>
      <c r="B33" s="179" t="str">
        <f>XX!$C$6</f>
        <v>Faculty</v>
      </c>
      <c r="C33" s="188">
        <f>IF(B33="Faculty",XX!$O$29,0)</f>
        <v>0</v>
      </c>
      <c r="D33" s="177">
        <f>IF(B33="Faculty",XX!O37,0)</f>
        <v>0</v>
      </c>
      <c r="E33" s="177">
        <f>IF(B33="Faculty",XX!$O$38,0)</f>
        <v>0</v>
      </c>
      <c r="F33" s="177">
        <f>IF(B33="Faculty",XX!$P$38,0)</f>
        <v>0</v>
      </c>
      <c r="G33" s="189">
        <f>IF(B33="Faculty",XX!Q$38,0)</f>
        <v>0</v>
      </c>
      <c r="H33" s="207">
        <f>IF(B33="Adjunct",XX!$O$29,0)</f>
        <v>0</v>
      </c>
      <c r="I33" s="208">
        <f>IF(B33="Adjunct",XX!O37,0)</f>
        <v>0</v>
      </c>
      <c r="J33" s="208">
        <f>IF(B33="Adjunct",XX!$O$38,0)</f>
        <v>0</v>
      </c>
      <c r="K33" s="208">
        <f>IF(B33="Adjunct",XX!$P$38,0)</f>
        <v>0</v>
      </c>
      <c r="L33" s="209">
        <f>IF(B33="Adjunct",XX!Q$38,0)</f>
        <v>0</v>
      </c>
      <c r="M33" s="188">
        <f>IF(B33="Dean",XX!$O$29,0)</f>
        <v>0</v>
      </c>
      <c r="N33" s="177">
        <f>IF(B33="Dean",XX!$O$37,0)</f>
        <v>0</v>
      </c>
      <c r="O33" s="177">
        <f>IF(B33="Dean",XX!$O$38,0)</f>
        <v>0</v>
      </c>
      <c r="P33" s="196">
        <f>IF(B33="Dean",XX!$P$38,0)</f>
        <v>0</v>
      </c>
      <c r="R33" s="43"/>
    </row>
    <row r="34" spans="1:18" x14ac:dyDescent="0.2">
      <c r="A34" s="176" t="str">
        <f>YY!$C$2</f>
        <v>Name_YY</v>
      </c>
      <c r="B34" s="179" t="str">
        <f>YY!$C$6</f>
        <v>Faculty</v>
      </c>
      <c r="C34" s="188">
        <f>IF(B34="Faculty",YY!$O$29,0)</f>
        <v>0</v>
      </c>
      <c r="D34" s="177">
        <f>IF(B34="Faculty",YY!O37,0)</f>
        <v>0</v>
      </c>
      <c r="E34" s="177">
        <f>IF(B34="Faculty",YY!$O$38,0)</f>
        <v>0</v>
      </c>
      <c r="F34" s="177">
        <f>IF(B34="Faculty",YY!$P$38,0)</f>
        <v>0</v>
      </c>
      <c r="G34" s="189">
        <f>IF(B34="Faculty",YY!Q$38,0)</f>
        <v>0</v>
      </c>
      <c r="H34" s="207">
        <f>IF(B34="Adjunct",YY!$O$29,0)</f>
        <v>0</v>
      </c>
      <c r="I34" s="208">
        <f>IF(B34="Adjunct",YY!O$37,0)</f>
        <v>0</v>
      </c>
      <c r="J34" s="208">
        <f>IF(B34="Adjunct",YY!$O$38,0)</f>
        <v>0</v>
      </c>
      <c r="K34" s="208">
        <f>IF(B34="Adjunct",YY!$P$38,0)</f>
        <v>0</v>
      </c>
      <c r="L34" s="209">
        <f>IF(B34="Adjunct",YY!Q$38,0)</f>
        <v>0</v>
      </c>
      <c r="M34" s="188">
        <f>IF(B34="Dean",YY!$O$29,0)</f>
        <v>0</v>
      </c>
      <c r="N34" s="177">
        <f>IF(B34="Dean",YY!$O$37,0)</f>
        <v>0</v>
      </c>
      <c r="O34" s="177">
        <f>IF(B34="Dean",YY!$O$38,0)</f>
        <v>0</v>
      </c>
      <c r="P34" s="196">
        <f>IF(B34="Dean",YY!$P$38,0)</f>
        <v>0</v>
      </c>
      <c r="R34" s="43"/>
    </row>
    <row r="35" spans="1:18" x14ac:dyDescent="0.2">
      <c r="A35" s="176" t="str">
        <f>ZZ!$C$2</f>
        <v>Name_Zztop</v>
      </c>
      <c r="B35" s="179" t="str">
        <f>ZZ!$C$6</f>
        <v>Faculty</v>
      </c>
      <c r="C35" s="188">
        <f>IF(B35="Faculty",ZZ!$O$29,0)</f>
        <v>0</v>
      </c>
      <c r="D35" s="177">
        <f>IF(B35="Faculty",ZZ!O37,0)</f>
        <v>0</v>
      </c>
      <c r="E35" s="177">
        <f>IF(B35="Faculty",ZZ!$O$38,0)</f>
        <v>0</v>
      </c>
      <c r="F35" s="177">
        <f>IF(B35="Faculty",ZZ!$P$38,0)</f>
        <v>0</v>
      </c>
      <c r="G35" s="189">
        <f>IF(B35="Faculty",ZZ!Q$38,0)</f>
        <v>0</v>
      </c>
      <c r="H35" s="207">
        <f>IF(B35="Adjunct",ZZ!$O$29,0)</f>
        <v>0</v>
      </c>
      <c r="I35" s="208">
        <f>IF(B35="Adjunct",ZZ!O$37,0)</f>
        <v>0</v>
      </c>
      <c r="J35" s="208">
        <f>IF(B35="Adjunct",ZZ!$O$38,0)</f>
        <v>0</v>
      </c>
      <c r="K35" s="208">
        <f>IF(B35="Adjunct",ZZ!$P$38,0)</f>
        <v>0</v>
      </c>
      <c r="L35" s="209">
        <f>IF(B35="Adjunct",ZZ!Q$38,0)</f>
        <v>0</v>
      </c>
      <c r="M35" s="188">
        <f>IF(B35="Dean",ZZ!$O$29,0)</f>
        <v>0</v>
      </c>
      <c r="N35" s="177">
        <f>IF(B35="Dean",ZZ!$O$37,0)</f>
        <v>0</v>
      </c>
      <c r="O35" s="177">
        <f>IF(B35="Dean",ZZ!$O$38,0)</f>
        <v>0</v>
      </c>
      <c r="P35" s="196">
        <f>IF(B35="Dean",ZZ!$P$38,0)</f>
        <v>0</v>
      </c>
      <c r="R35" s="43"/>
    </row>
    <row r="36" spans="1:18" x14ac:dyDescent="0.2">
      <c r="A36" s="176" t="str">
        <f>a!$C$2</f>
        <v>Name_a</v>
      </c>
      <c r="B36" s="179" t="str">
        <f>a!$C$6</f>
        <v>adjunct</v>
      </c>
      <c r="C36" s="188">
        <f>IF(B36="Faculty",a!$O$29,0)</f>
        <v>0</v>
      </c>
      <c r="D36" s="177">
        <f>IF(B36="Faculty",a!O38,0)</f>
        <v>0</v>
      </c>
      <c r="E36" s="177">
        <f>IF(B36="Faculty",a!$O$38,0)</f>
        <v>0</v>
      </c>
      <c r="F36" s="177">
        <f>IF(B36="Faculty",a!$P$38,0)</f>
        <v>0</v>
      </c>
      <c r="G36" s="189">
        <f>IF(B36="Faculty",a!Q$38,0)</f>
        <v>0</v>
      </c>
      <c r="H36" s="207">
        <f>IF(B36="Adjunct",a!$O$29,0)</f>
        <v>0</v>
      </c>
      <c r="I36" s="208">
        <f>IF(B36="Adjunct",a!O$37,0)</f>
        <v>0</v>
      </c>
      <c r="J36" s="208">
        <f>IF(B36="Adjunct",a!$O$38,0)</f>
        <v>0</v>
      </c>
      <c r="K36" s="208">
        <f>IF(B36="Adjunct",a!$P$38,0)</f>
        <v>0</v>
      </c>
      <c r="L36" s="209">
        <f>IF(B36="Adjunct",a!Q$38,0)</f>
        <v>0</v>
      </c>
      <c r="M36" s="188">
        <f>IF(B36="Dean",ZZ!$O$29,0)</f>
        <v>0</v>
      </c>
      <c r="N36" s="177">
        <f>IF(B36="Dean",ZZ!$O$37,0)</f>
        <v>0</v>
      </c>
      <c r="O36" s="177">
        <f>IF(B36="Dean",ZZ!$O$38,0)</f>
        <v>0</v>
      </c>
      <c r="P36" s="196">
        <f>IF(B36="Dean",ZZ!$P$38,0)</f>
        <v>0</v>
      </c>
      <c r="R36" s="43"/>
    </row>
    <row r="37" spans="1:18" x14ac:dyDescent="0.2">
      <c r="A37" s="176" t="str">
        <f>b!$C$2</f>
        <v>Name_b</v>
      </c>
      <c r="B37" s="179" t="str">
        <f>b!$C$6</f>
        <v>adjunct</v>
      </c>
      <c r="C37" s="188">
        <f>IF(B37="Faculty",b!$O$29,0)</f>
        <v>0</v>
      </c>
      <c r="D37" s="177">
        <f>IF(B37="Faculty",b!O39,0)</f>
        <v>0</v>
      </c>
      <c r="E37" s="177">
        <f>IF(B37="Faculty",b!$O$38,0)</f>
        <v>0</v>
      </c>
      <c r="F37" s="177">
        <f>IF(B37="Faculty",b!$P$38,0)</f>
        <v>0</v>
      </c>
      <c r="G37" s="189">
        <f>IF(B37="Faculty",b!Q$38,0)</f>
        <v>0</v>
      </c>
      <c r="H37" s="207">
        <f>IF(B37="Adjunct",b!$O$29,0)</f>
        <v>0</v>
      </c>
      <c r="I37" s="208">
        <f>IF(B37="Adjunct",b!O$37,0)</f>
        <v>0</v>
      </c>
      <c r="J37" s="208">
        <f>IF(B37="Adjunct",b!$O$38,0)</f>
        <v>0</v>
      </c>
      <c r="K37" s="208">
        <f>IF(B37="Adjunct",b!$P$38,0)</f>
        <v>0</v>
      </c>
      <c r="L37" s="209">
        <f>IF(B37="Adjunct",b!Q$38,0)</f>
        <v>0</v>
      </c>
      <c r="M37" s="188">
        <f>IF(B37="Dean",ZZ!$O$29,0)</f>
        <v>0</v>
      </c>
      <c r="N37" s="177">
        <f>IF(B37="Dean",ZZ!$O$37,0)</f>
        <v>0</v>
      </c>
      <c r="O37" s="177">
        <f>IF(B37="Dean",ZZ!$O$38,0)</f>
        <v>0</v>
      </c>
      <c r="P37" s="196">
        <f>IF(B37="Dean",ZZ!$P$38,0)</f>
        <v>0</v>
      </c>
      <c r="R37" s="43"/>
    </row>
    <row r="38" spans="1:18" x14ac:dyDescent="0.2">
      <c r="A38" s="176" t="str">
        <f>'c'!$C$2</f>
        <v>Name_c</v>
      </c>
      <c r="B38" s="179" t="str">
        <f>'c'!$C$6</f>
        <v>adjunct</v>
      </c>
      <c r="C38" s="188">
        <f>IF(B38="Faculty",'c'!$O$29,0)</f>
        <v>0</v>
      </c>
      <c r="D38" s="177">
        <f>IF(B38="Faculty",'c'!O37,0)</f>
        <v>0</v>
      </c>
      <c r="E38" s="177">
        <f>IF(B38="Faculty",'c'!$O$38,0)</f>
        <v>0</v>
      </c>
      <c r="F38" s="177">
        <f>IF(B38="Faculty",'c'!$P$38,0)</f>
        <v>0</v>
      </c>
      <c r="G38" s="189">
        <f>IF(B38="Faculty",'c'!Q$38,0)</f>
        <v>0</v>
      </c>
      <c r="H38" s="207">
        <f>IF(B38="Adjunct",'c'!$O$29,0)</f>
        <v>0</v>
      </c>
      <c r="I38" s="208">
        <f>IF(B38="Adjunct",'c'!O$37,0)</f>
        <v>0</v>
      </c>
      <c r="J38" s="208">
        <f>IF(B38="Adjunct",'c'!$O$38,0)</f>
        <v>0</v>
      </c>
      <c r="K38" s="208">
        <f>IF(B38="Adjunct",'c'!$P$38,0)</f>
        <v>0</v>
      </c>
      <c r="L38" s="209">
        <f>IF(B38="Adjunct",'c'!Q$38,0)</f>
        <v>0</v>
      </c>
      <c r="M38" s="188">
        <f>IF(B38="Dean",'c'!$O$29,0)</f>
        <v>0</v>
      </c>
      <c r="N38" s="177">
        <f>IF(B38="Dean",'c'!$O$37,0)</f>
        <v>0</v>
      </c>
      <c r="O38" s="177">
        <f>IF(B38="Dean",'c'!$O$38,0)</f>
        <v>0</v>
      </c>
      <c r="P38" s="196">
        <f>IF(B38="Dean",'c'!$P$38,0)</f>
        <v>0</v>
      </c>
      <c r="R38" s="43"/>
    </row>
    <row r="39" spans="1:18" ht="15" customHeight="1" x14ac:dyDescent="0.2">
      <c r="A39" s="176" t="str">
        <f>d!$C$2</f>
        <v>Name_d</v>
      </c>
      <c r="B39" s="179" t="str">
        <f>d!$C$6</f>
        <v>adjunct</v>
      </c>
      <c r="C39" s="188">
        <f>IF(B39="Faculty",d!$O$29,0)</f>
        <v>0</v>
      </c>
      <c r="D39" s="177">
        <f>IF(B39="Faculty",d!O37,0)</f>
        <v>0</v>
      </c>
      <c r="E39" s="177">
        <f>IF(B39="Faculty",d!$O$38,0)</f>
        <v>0</v>
      </c>
      <c r="F39" s="177">
        <f>IF(B39="Faculty",d!$P$38,0)</f>
        <v>0</v>
      </c>
      <c r="G39" s="189">
        <f>IF(B39="Faculty",d!Q$38,0)</f>
        <v>0</v>
      </c>
      <c r="H39" s="207">
        <f>IF(B39="Adjunct",d!$O$29,0)</f>
        <v>0</v>
      </c>
      <c r="I39" s="208">
        <f>IF(B39="Adjunct",d!O$37,0)</f>
        <v>0</v>
      </c>
      <c r="J39" s="208">
        <f>IF(B39="Adjunct",d!$O$38,0)</f>
        <v>0</v>
      </c>
      <c r="K39" s="208">
        <f>IF(B39="Adjunct",d!$P$38,0)</f>
        <v>0</v>
      </c>
      <c r="L39" s="209">
        <f>IF(B39="Adjunct",d!Q$38,0)</f>
        <v>0</v>
      </c>
      <c r="M39" s="188">
        <f>IF(B39="Dean",d!$O$29,0)</f>
        <v>0</v>
      </c>
      <c r="N39" s="177">
        <f>IF(B39="Dean",d!$O$37,0)</f>
        <v>0</v>
      </c>
      <c r="O39" s="177">
        <f>IF(B39="Dean",d!$O$38,0)</f>
        <v>0</v>
      </c>
      <c r="P39" s="196">
        <f>IF(B39="Dean",d!$P$38,0)</f>
        <v>0</v>
      </c>
      <c r="R39" s="43"/>
    </row>
    <row r="40" spans="1:18" x14ac:dyDescent="0.2">
      <c r="A40" s="176" t="str">
        <f>e!$C$2</f>
        <v>Name_e</v>
      </c>
      <c r="B40" s="179" t="str">
        <f>e!$C$6</f>
        <v>adjunct</v>
      </c>
      <c r="C40" s="188">
        <f>IF(B40="Faculty",e!$O$29,0)</f>
        <v>0</v>
      </c>
      <c r="D40" s="177">
        <f>IF(B40="Faculty",e!O37,0)</f>
        <v>0</v>
      </c>
      <c r="E40" s="177">
        <f>IF(B40="Faculty",e!$O$38,0)</f>
        <v>0</v>
      </c>
      <c r="F40" s="177">
        <f>IF(B40="Faculty",e!$P$38,0)</f>
        <v>0</v>
      </c>
      <c r="G40" s="189">
        <f>IF(B40="Faculty",e!Q$38,0)</f>
        <v>0</v>
      </c>
      <c r="H40" s="207">
        <f>IF(B40="Adjunct",e!$O$29,0)</f>
        <v>0</v>
      </c>
      <c r="I40" s="208">
        <f>IF(B40="Adjunct",e!O$37,0)</f>
        <v>0</v>
      </c>
      <c r="J40" s="208">
        <f>IF(B40="Adjunct",e!$O$38,0)</f>
        <v>0</v>
      </c>
      <c r="K40" s="208">
        <f>IF(B40="Adjunct",e!$P$38,0)</f>
        <v>0</v>
      </c>
      <c r="L40" s="209">
        <f>IF(B40="Adjunct",e!Q$38,0)</f>
        <v>0</v>
      </c>
      <c r="M40" s="188">
        <f>IF(B40="Dean",e!$O$29,0)</f>
        <v>0</v>
      </c>
      <c r="N40" s="177">
        <f>IF(B40="Dean",e!$O$37,0)</f>
        <v>0</v>
      </c>
      <c r="O40" s="177">
        <f>IF(B40="Dean",e!$O$38,0)</f>
        <v>0</v>
      </c>
      <c r="P40" s="196">
        <f>IF(B40="Dean",e!$P$38,0)</f>
        <v>0</v>
      </c>
      <c r="R40" s="43"/>
    </row>
    <row r="41" spans="1:18" x14ac:dyDescent="0.2">
      <c r="A41" s="176" t="str">
        <f>f!$C$2</f>
        <v>Name_f</v>
      </c>
      <c r="B41" s="179" t="str">
        <f>f!$C$6</f>
        <v>adjunct</v>
      </c>
      <c r="C41" s="188">
        <f>IF(B41="Faculty",f!$O$29,0)</f>
        <v>0</v>
      </c>
      <c r="D41" s="177">
        <f>IF(B41="Faculty",f!O37,0)</f>
        <v>0</v>
      </c>
      <c r="E41" s="177">
        <f>IF(B41="Faculty",f!$O$38,0)</f>
        <v>0</v>
      </c>
      <c r="F41" s="177">
        <f>IF(B41="Faculty",f!$P$38,0)</f>
        <v>0</v>
      </c>
      <c r="G41" s="189">
        <f>IF(B41="Faculty",f!Q$38,0)</f>
        <v>0</v>
      </c>
      <c r="H41" s="207">
        <f>IF(B41="Adjunct",f!$O$29,0)</f>
        <v>0</v>
      </c>
      <c r="I41" s="208">
        <f>IF(B41="Adjunct",f!O$37,0)</f>
        <v>0</v>
      </c>
      <c r="J41" s="208">
        <f>IF(B41="Adjunct",f!$O$38,0)</f>
        <v>0</v>
      </c>
      <c r="K41" s="208">
        <f>IF(B41="Adjunct",f!$P$38,0)</f>
        <v>0</v>
      </c>
      <c r="L41" s="209">
        <f>IF(B41="Adjunct",f!Q$38,0)</f>
        <v>0</v>
      </c>
      <c r="M41" s="188">
        <f>IF(B41="Dean",f!$O$29,0)</f>
        <v>0</v>
      </c>
      <c r="N41" s="177">
        <f>IF(B41="Dean",f!$O$37,0)</f>
        <v>0</v>
      </c>
      <c r="O41" s="177">
        <f>IF(B41="Dean",f!$O$38,0)</f>
        <v>0</v>
      </c>
      <c r="P41" s="196">
        <f>IF(B41="Dean",f!$P$38,0)</f>
        <v>0</v>
      </c>
      <c r="R41" s="43"/>
    </row>
    <row r="42" spans="1:18" x14ac:dyDescent="0.2">
      <c r="A42" s="176" t="str">
        <f>g!$C$2</f>
        <v>Name_g</v>
      </c>
      <c r="B42" s="179" t="str">
        <f>g!$C$6</f>
        <v>adjunct</v>
      </c>
      <c r="C42" s="188">
        <f>IF(B42="Faculty",g!$O$29,0)</f>
        <v>0</v>
      </c>
      <c r="D42" s="177">
        <f>IF(B42="Faculty",g!O37,0)</f>
        <v>0</v>
      </c>
      <c r="E42" s="177">
        <f>IF(B42="Faculty",g!$O$38,0)</f>
        <v>0</v>
      </c>
      <c r="F42" s="177">
        <f>IF(B42="Faculty",g!$P$38,0)</f>
        <v>0</v>
      </c>
      <c r="G42" s="189">
        <f>IF(B42="Faculty",g!Q$38,0)</f>
        <v>0</v>
      </c>
      <c r="H42" s="207">
        <f>IF(B42="Adjunct",g!$O$29,0)</f>
        <v>0</v>
      </c>
      <c r="I42" s="208">
        <f>IF(B42="Adjunct",g!O$37,0)</f>
        <v>0</v>
      </c>
      <c r="J42" s="208">
        <f>IF(B42="Adjunct",g!$O$38,0)</f>
        <v>0</v>
      </c>
      <c r="K42" s="208">
        <f>IF(B42="Adjunct",g!$P$38,0)</f>
        <v>0</v>
      </c>
      <c r="L42" s="209">
        <f>IF(B42="Adjunct",g!Q$38,0)</f>
        <v>0</v>
      </c>
      <c r="M42" s="188">
        <f>IF(B42="Dean",g!$O$29,0)</f>
        <v>0</v>
      </c>
      <c r="N42" s="177">
        <f>IF(B42="Dean",g!$O$37,0)</f>
        <v>0</v>
      </c>
      <c r="O42" s="177">
        <f>IF(B42="Dean",g!$O$38,0)</f>
        <v>0</v>
      </c>
      <c r="P42" s="196">
        <f>IF(B42="Dean",g!$P$38,0)</f>
        <v>0</v>
      </c>
      <c r="R42" s="43"/>
    </row>
    <row r="43" spans="1:18" x14ac:dyDescent="0.2">
      <c r="A43" s="176" t="str">
        <f>h!$C$2</f>
        <v>Name_h</v>
      </c>
      <c r="B43" s="179" t="str">
        <f>h!$C$6</f>
        <v>adjunct</v>
      </c>
      <c r="C43" s="188">
        <f>IF(B43="Faculty",h!$O$29,0)</f>
        <v>0</v>
      </c>
      <c r="D43" s="177">
        <f>IF(B43="Faculty",h!O37,0)</f>
        <v>0</v>
      </c>
      <c r="E43" s="177">
        <f>IF(B43="Faculty",h!$O$38,0)</f>
        <v>0</v>
      </c>
      <c r="F43" s="177">
        <f>IF(B43="Faculty",h!$P$38,0)</f>
        <v>0</v>
      </c>
      <c r="G43" s="189">
        <f>IF(B43="Faculty",h!Q$38,0)</f>
        <v>0</v>
      </c>
      <c r="H43" s="207">
        <f>IF(B43="Adjunct",h!$O$29,0)</f>
        <v>0</v>
      </c>
      <c r="I43" s="208">
        <f>IF(B43="Adjunct",h!O$37,0)</f>
        <v>0</v>
      </c>
      <c r="J43" s="208">
        <f>IF(B43="Adjunct",h!$O$38,0)</f>
        <v>0</v>
      </c>
      <c r="K43" s="208">
        <f>IF(B43="Adjunct",h!$P$38,0)</f>
        <v>0</v>
      </c>
      <c r="L43" s="209">
        <f>IF(B43="Adjunct",h!Q$38,0)</f>
        <v>0</v>
      </c>
      <c r="M43" s="188">
        <f>IF(B43="Dean",h!$O$29,0)</f>
        <v>0</v>
      </c>
      <c r="N43" s="177">
        <f>IF(B43="Dean",h!$O$37,0)</f>
        <v>0</v>
      </c>
      <c r="O43" s="177">
        <f>IF(B43="Dean",h!$O$38,0)</f>
        <v>0</v>
      </c>
      <c r="P43" s="196">
        <f>IF(B43="Dean",h!$P$38,0)</f>
        <v>0</v>
      </c>
      <c r="R43" s="43"/>
    </row>
    <row r="44" spans="1:18" x14ac:dyDescent="0.2">
      <c r="A44" s="176" t="str">
        <f>i!$C$2</f>
        <v>Name_i</v>
      </c>
      <c r="B44" s="179" t="str">
        <f>i!$C$6</f>
        <v>adjunct</v>
      </c>
      <c r="C44" s="188">
        <f>IF(B44="Faculty",i!$O$29,0)</f>
        <v>0</v>
      </c>
      <c r="D44" s="177">
        <f>IF(B44="Faculty",i!O37,0)</f>
        <v>0</v>
      </c>
      <c r="E44" s="177">
        <f>IF(B44="Faculty",i!$O$38,0)</f>
        <v>0</v>
      </c>
      <c r="F44" s="177">
        <f>IF(B44="Faculty",i!$P$38,0)</f>
        <v>0</v>
      </c>
      <c r="G44" s="189">
        <f>IF(B44="Faculty",i!Q$38,0)</f>
        <v>0</v>
      </c>
      <c r="H44" s="207">
        <f>IF(B44="Adjunct",i!$O$29,0)</f>
        <v>0</v>
      </c>
      <c r="I44" s="208">
        <f>IF(B44="Adjunct",i!O$37,0)</f>
        <v>0</v>
      </c>
      <c r="J44" s="208">
        <f>IF(B44="Adjunct",i!$O$38,0)</f>
        <v>0</v>
      </c>
      <c r="K44" s="208">
        <f>IF(B44="Adjunct",i!$P$38,0)</f>
        <v>0</v>
      </c>
      <c r="L44" s="209">
        <f>IF(B44="Adjunct",i!Q$38,0)</f>
        <v>0</v>
      </c>
      <c r="M44" s="188">
        <f>IF(B44="Dean",i!$O$29,0)</f>
        <v>0</v>
      </c>
      <c r="N44" s="177">
        <f>IF(B44="Dean",i!$O$37,0)</f>
        <v>0</v>
      </c>
      <c r="O44" s="177">
        <f>IF(B44="Dean",i!$O$38,0)</f>
        <v>0</v>
      </c>
      <c r="P44" s="196">
        <f>IF(B44="Dean",i!$P$38,0)</f>
        <v>0</v>
      </c>
      <c r="R44" s="43"/>
    </row>
    <row r="45" spans="1:18" x14ac:dyDescent="0.2">
      <c r="A45" s="176" t="str">
        <f>j!$C$2</f>
        <v>Name_j</v>
      </c>
      <c r="B45" s="179" t="str">
        <f>j!$C$6</f>
        <v>adjunct</v>
      </c>
      <c r="C45" s="188">
        <f>IF(B45="Faculty",j!$O$29,0)</f>
        <v>0</v>
      </c>
      <c r="D45" s="177">
        <f>IF(B45="Faculty",j!O37,0)</f>
        <v>0</v>
      </c>
      <c r="E45" s="177">
        <f>IF(B45="Faculty",j!$O$38,0)</f>
        <v>0</v>
      </c>
      <c r="F45" s="177">
        <f>IF(B45="Faculty",j!$P$38,0)</f>
        <v>0</v>
      </c>
      <c r="G45" s="189">
        <f>IF(B45="Faculty",j!Q$38,0)</f>
        <v>0</v>
      </c>
      <c r="H45" s="207">
        <f>IF(B45="Adjunct",j!$O$29,0)</f>
        <v>0</v>
      </c>
      <c r="I45" s="208">
        <f>IF(B45="Adjunct",j!O$37,0)</f>
        <v>0</v>
      </c>
      <c r="J45" s="208">
        <f>IF(B45="Adjunct",j!$O$38,0)</f>
        <v>0</v>
      </c>
      <c r="K45" s="208">
        <f>IF(B45="Adjunct",j!$P$38,0)</f>
        <v>0</v>
      </c>
      <c r="L45" s="209">
        <f>IF(B45="Adjunct",j!Q$38,0)</f>
        <v>0</v>
      </c>
      <c r="M45" s="188">
        <f>IF(B45="Dean",j!$O$29,0)</f>
        <v>0</v>
      </c>
      <c r="N45" s="177">
        <f>IF(B45="Dean",j!$O$37,0)</f>
        <v>0</v>
      </c>
      <c r="O45" s="177">
        <f>IF(B45="Dean",j!$O$38,0)</f>
        <v>0</v>
      </c>
      <c r="P45" s="196">
        <f>IF(B45="Dean",j!$P$38,0)</f>
        <v>0</v>
      </c>
      <c r="R45" s="43"/>
    </row>
    <row r="46" spans="1:18" x14ac:dyDescent="0.2">
      <c r="A46" s="176" t="str">
        <f>k!$C$2</f>
        <v>Name_k</v>
      </c>
      <c r="B46" s="179" t="str">
        <f>k!$C$6</f>
        <v>adjunct</v>
      </c>
      <c r="C46" s="188">
        <f>IF(B46="Faculty",k!$O$29,0)</f>
        <v>0</v>
      </c>
      <c r="D46" s="177">
        <f>IF(B46="Faculty",k!O37,0)</f>
        <v>0</v>
      </c>
      <c r="E46" s="177">
        <f>IF(B46="Faculty",k!$O$38,0)</f>
        <v>0</v>
      </c>
      <c r="F46" s="177">
        <f>IF(B46="Faculty",k!$P$38,0)</f>
        <v>0</v>
      </c>
      <c r="G46" s="189">
        <f>IF(B46="Faculty",k!Q$38,0)</f>
        <v>0</v>
      </c>
      <c r="H46" s="207">
        <f>IF(B46="Adjunct",k!$O$29,0)</f>
        <v>0</v>
      </c>
      <c r="I46" s="208">
        <f>IF(B46="Adjunct",k!O$37,0)</f>
        <v>0</v>
      </c>
      <c r="J46" s="208">
        <f>IF(B46="Adjunct",k!$O$38,0)</f>
        <v>0</v>
      </c>
      <c r="K46" s="208">
        <f>IF(B46="Adjunct",k!$P$38,0)</f>
        <v>0</v>
      </c>
      <c r="L46" s="209">
        <f>IF(B46="Adjunct",k!Q$38,0)</f>
        <v>0</v>
      </c>
      <c r="M46" s="188">
        <f>IF(B46="Dean",k!$O$29,0)</f>
        <v>0</v>
      </c>
      <c r="N46" s="177">
        <f>IF(B46="Dean",k!$O$37,0)</f>
        <v>0</v>
      </c>
      <c r="O46" s="177">
        <f>IF(B46="Dean",k!$O$38,0)</f>
        <v>0</v>
      </c>
      <c r="P46" s="196">
        <f>IF(B46="Dean",k!$P$38,0)</f>
        <v>0</v>
      </c>
      <c r="R46" s="43"/>
    </row>
    <row r="47" spans="1:18" x14ac:dyDescent="0.2">
      <c r="A47" s="176" t="str">
        <f>l!$C$2</f>
        <v>Name_l</v>
      </c>
      <c r="B47" s="179" t="str">
        <f>l!$C$6</f>
        <v>adjunct</v>
      </c>
      <c r="C47" s="188">
        <f>IF(B47="Faculty",l!$O$29,0)</f>
        <v>0</v>
      </c>
      <c r="D47" s="177">
        <f>IF(B47="Faculty",l!O37,0)</f>
        <v>0</v>
      </c>
      <c r="E47" s="177">
        <f>IF(B47="Faculty",l!$O$38,0)</f>
        <v>0</v>
      </c>
      <c r="F47" s="177">
        <f>IF(B47="Faculty",l!$P$38,0)</f>
        <v>0</v>
      </c>
      <c r="G47" s="189">
        <f>IF(B47="Faculty",l!Q$38,0)</f>
        <v>0</v>
      </c>
      <c r="H47" s="207">
        <f>IF(B47="Adjunct",l!$O$29,0)</f>
        <v>0</v>
      </c>
      <c r="I47" s="208">
        <f>IF(B47="Adjunct",l!O$37,0)</f>
        <v>0</v>
      </c>
      <c r="J47" s="208">
        <f>IF(B47="Adjunct",l!$O$38,0)</f>
        <v>0</v>
      </c>
      <c r="K47" s="208">
        <f>IF(B47="Adjunct",l!$P$38,0)</f>
        <v>0</v>
      </c>
      <c r="L47" s="209">
        <f>IF(B47="Adjunct",l!Q$38,0)</f>
        <v>0</v>
      </c>
      <c r="M47" s="188">
        <f>IF(B47="Dean",l!$O$29,0)</f>
        <v>0</v>
      </c>
      <c r="N47" s="177">
        <f>IF(B47="Dean",l!$O$37,0)</f>
        <v>0</v>
      </c>
      <c r="O47" s="177">
        <f>IF(B47="Dean",l!$O$38,0)</f>
        <v>0</v>
      </c>
      <c r="P47" s="196">
        <f>IF(B47="Dean",l!$P$38,0)</f>
        <v>0</v>
      </c>
    </row>
    <row r="48" spans="1:18" x14ac:dyDescent="0.2">
      <c r="A48" s="176" t="str">
        <f>m!$C$2</f>
        <v>Name_m</v>
      </c>
      <c r="B48" s="179" t="str">
        <f>m!$C$6</f>
        <v>adjunct</v>
      </c>
      <c r="C48" s="188">
        <f>IF(B48="Faculty",m!$O$29,0)</f>
        <v>0</v>
      </c>
      <c r="D48" s="177">
        <f>IF(B48="Faculty",m!O37,0)</f>
        <v>0</v>
      </c>
      <c r="E48" s="177">
        <f>IF(B48="Faculty",m!$O$38,0)</f>
        <v>0</v>
      </c>
      <c r="F48" s="177">
        <f>IF(B48="Faculty",m!$P$38,0)</f>
        <v>0</v>
      </c>
      <c r="G48" s="189">
        <f>IF(B48="Faculty",m!Q$38,0)</f>
        <v>0</v>
      </c>
      <c r="H48" s="207">
        <f>IF(B48="Adjunct",m!$O$29,0)</f>
        <v>0</v>
      </c>
      <c r="I48" s="208">
        <f>IF(B48="Adjunct",m!O$37,0)</f>
        <v>0</v>
      </c>
      <c r="J48" s="208">
        <f>IF(B48="Adjunct",m!$O$38,0)</f>
        <v>0</v>
      </c>
      <c r="K48" s="208">
        <f>IF(B48="Adjunct",m!$P$38,0)</f>
        <v>0</v>
      </c>
      <c r="L48" s="209">
        <f>IF(B48="Adjunct",m!Q$38,0)</f>
        <v>0</v>
      </c>
      <c r="M48" s="188">
        <f>IF(B48="Dean",m!$O$29,0)</f>
        <v>0</v>
      </c>
      <c r="N48" s="177">
        <f>IF(B48="Dean",m!$O$37,0)</f>
        <v>0</v>
      </c>
      <c r="O48" s="177">
        <f>IF(B48="Dean",m!$O$38,0)</f>
        <v>0</v>
      </c>
      <c r="P48" s="196">
        <f>IF(B48="Dean",m!$P$38,0)</f>
        <v>0</v>
      </c>
    </row>
    <row r="49" spans="1:18" x14ac:dyDescent="0.2">
      <c r="A49" s="176" t="str">
        <f>n!$C$2</f>
        <v>Name_n</v>
      </c>
      <c r="B49" s="179" t="str">
        <f>n!$C$6</f>
        <v>adjunct</v>
      </c>
      <c r="C49" s="188">
        <f>IF(B49="Faculty",n!$O$29,0)</f>
        <v>0</v>
      </c>
      <c r="D49" s="177">
        <f>IF(B49="Faculty",n!O37,0)</f>
        <v>0</v>
      </c>
      <c r="E49" s="177">
        <f>IF(B49="Faculty",n!$O$38,0)</f>
        <v>0</v>
      </c>
      <c r="F49" s="177">
        <f>IF(B49="Faculty",n!$P$38,0)</f>
        <v>0</v>
      </c>
      <c r="G49" s="189">
        <f>IF(B49="Faculty",n!Q$38,0)</f>
        <v>0</v>
      </c>
      <c r="H49" s="207">
        <f>IF(B49="Adjunct",n!$O$29,0)</f>
        <v>0</v>
      </c>
      <c r="I49" s="208">
        <f>IF(B49="Adjunct",n!O$37,0)</f>
        <v>0</v>
      </c>
      <c r="J49" s="208">
        <f>IF(B49="Adjunct",n!$O$38,0)</f>
        <v>0</v>
      </c>
      <c r="K49" s="208">
        <f>IF(B49="Adjunct",n!$P$38,0)</f>
        <v>0</v>
      </c>
      <c r="L49" s="209">
        <f>IF(B49="Adjunct",n!Q$38,0)</f>
        <v>0</v>
      </c>
      <c r="M49" s="188">
        <f>IF(B49="Dean",n!$O$29,0)</f>
        <v>0</v>
      </c>
      <c r="N49" s="177">
        <f>IF(B49="Dean",n!$O$37,0)</f>
        <v>0</v>
      </c>
      <c r="O49" s="177">
        <f>IF(B49="Dean",n!$O$38,0)</f>
        <v>0</v>
      </c>
      <c r="P49" s="196">
        <f>IF(B49="Dean",n!$P$38,0)</f>
        <v>0</v>
      </c>
    </row>
    <row r="50" spans="1:18" ht="14.25" customHeight="1" x14ac:dyDescent="0.2">
      <c r="A50" s="176" t="str">
        <f>o!$C$2</f>
        <v>Name_o</v>
      </c>
      <c r="B50" s="179" t="str">
        <f>o!$C$6</f>
        <v>adjunct</v>
      </c>
      <c r="C50" s="188">
        <f>IF(B50="Faculty",o!$O$29,0)</f>
        <v>0</v>
      </c>
      <c r="D50" s="177">
        <f>IF(B50="Faculty",o!O37,0)</f>
        <v>0</v>
      </c>
      <c r="E50" s="177">
        <f>IF(B50="Faculty",o!$O$38,0)</f>
        <v>0</v>
      </c>
      <c r="F50" s="177">
        <f>IF(B50="Faculty",o!$P$38,0)</f>
        <v>0</v>
      </c>
      <c r="G50" s="189">
        <f>IF(B50="Faculty",o!Q$38,0)</f>
        <v>0</v>
      </c>
      <c r="H50" s="207">
        <f>IF(B50="Adjunct",o!$O$29,0)</f>
        <v>0</v>
      </c>
      <c r="I50" s="208">
        <f>IF(B50="Adjunct",o!O$37,0)</f>
        <v>0</v>
      </c>
      <c r="J50" s="208">
        <f>IF(B50="Adjunct",o!$O$38,0)</f>
        <v>0</v>
      </c>
      <c r="K50" s="208">
        <f>IF(B50="Adjunct",o!$P$38,0)</f>
        <v>0</v>
      </c>
      <c r="L50" s="209">
        <f>IF(B50="Adjunct",o!Q$38,0)</f>
        <v>0</v>
      </c>
      <c r="M50" s="188">
        <f>IF(B50="Dean",o!$O$29,0)</f>
        <v>0</v>
      </c>
      <c r="N50" s="177">
        <f>IF(B50="Dean",o!$O$37,0)</f>
        <v>0</v>
      </c>
      <c r="O50" s="177">
        <f>IF(B50="Dean",o!$O$38,0)</f>
        <v>0</v>
      </c>
      <c r="P50" s="196">
        <f>IF(B50="Dean",o!$P$38,0)</f>
        <v>0</v>
      </c>
      <c r="R50" s="43"/>
    </row>
    <row r="51" spans="1:18" ht="13.5" thickBot="1" x14ac:dyDescent="0.25">
      <c r="A51" s="176" t="str">
        <f>p!$C$2</f>
        <v>Name_p</v>
      </c>
      <c r="B51" s="179" t="str">
        <f>p!$C$6</f>
        <v>adjunct</v>
      </c>
      <c r="C51" s="190">
        <f>IF(B51="Faculty",p!$O$29,0)</f>
        <v>0</v>
      </c>
      <c r="D51" s="191">
        <f>IF(B51="Faculty",p!O37,0)</f>
        <v>0</v>
      </c>
      <c r="E51" s="191">
        <f>IF(B51="Faculty",p!$O$38,0)</f>
        <v>0</v>
      </c>
      <c r="F51" s="191">
        <f>IF(B51="Faculty",p!$P$38,0)</f>
        <v>0</v>
      </c>
      <c r="G51" s="189">
        <f>IF(B51="Faculty",p!Q$38,0)</f>
        <v>0</v>
      </c>
      <c r="H51" s="210">
        <f>IF(B51="Adjunct",p!$O$29,0)</f>
        <v>0</v>
      </c>
      <c r="I51" s="211">
        <f>IF(B51="Adjunct",p!O$37,0)</f>
        <v>0</v>
      </c>
      <c r="J51" s="211">
        <f>IF(B51="Adjunct",p!$O$38,0)</f>
        <v>0</v>
      </c>
      <c r="K51" s="211">
        <f>IF(B51="Adjunct",p!$P$38,0)</f>
        <v>0</v>
      </c>
      <c r="L51" s="209">
        <f>IF(B51="Adjunct",p!Q$38,0)</f>
        <v>0</v>
      </c>
      <c r="M51" s="190">
        <f>IF(B51="Dean",p!$O$29,0)</f>
        <v>0</v>
      </c>
      <c r="N51" s="191">
        <f>IF(B51="Dean",p!$O$37,0)</f>
        <v>0</v>
      </c>
      <c r="O51" s="191">
        <f>IF(B51="Dean",p!$O$38,0)</f>
        <v>0</v>
      </c>
      <c r="P51" s="197">
        <f>IF(B51="Dean",p!$P$38,0)</f>
        <v>0</v>
      </c>
      <c r="R51" s="43"/>
    </row>
    <row r="52" spans="1:18" x14ac:dyDescent="0.2">
      <c r="A52" s="62"/>
      <c r="B52" s="141"/>
      <c r="C52" s="142"/>
      <c r="D52" s="142"/>
      <c r="E52" s="142"/>
      <c r="F52" s="142"/>
      <c r="G52" s="142"/>
      <c r="H52" s="142"/>
      <c r="I52" s="142"/>
      <c r="J52" s="142"/>
      <c r="K52" s="142"/>
      <c r="L52" s="142"/>
    </row>
    <row r="53" spans="1:18" x14ac:dyDescent="0.2">
      <c r="A53" s="62"/>
      <c r="B53" s="141"/>
      <c r="C53" s="142"/>
      <c r="D53" s="142"/>
      <c r="E53" s="142"/>
      <c r="F53" s="142"/>
      <c r="G53" s="142"/>
      <c r="H53" s="142"/>
      <c r="I53" s="142"/>
      <c r="J53" s="142"/>
      <c r="K53" s="142"/>
      <c r="L53" s="142"/>
    </row>
    <row r="54" spans="1:18" x14ac:dyDescent="0.2">
      <c r="A54" s="62"/>
      <c r="B54" s="141"/>
      <c r="C54" s="142"/>
      <c r="D54" s="142"/>
      <c r="E54" s="142"/>
      <c r="F54" s="142"/>
      <c r="G54" s="142"/>
      <c r="H54" s="142"/>
      <c r="I54" s="142"/>
      <c r="J54" s="142"/>
      <c r="K54" s="142"/>
      <c r="L54" s="142"/>
    </row>
    <row r="55" spans="1:18" x14ac:dyDescent="0.2">
      <c r="A55" s="62"/>
      <c r="D55" s="49"/>
    </row>
    <row r="56" spans="1:18" x14ac:dyDescent="0.2">
      <c r="A56" s="62"/>
      <c r="D56" s="49"/>
    </row>
    <row r="57" spans="1:18" x14ac:dyDescent="0.2">
      <c r="A57" s="62"/>
      <c r="D57" s="49"/>
    </row>
    <row r="58" spans="1:18" x14ac:dyDescent="0.2">
      <c r="A58" s="62"/>
      <c r="D58" s="49"/>
    </row>
    <row r="59" spans="1:18" x14ac:dyDescent="0.2">
      <c r="A59" s="62"/>
      <c r="D59" s="49"/>
    </row>
    <row r="60" spans="1:18" x14ac:dyDescent="0.2">
      <c r="A60" s="62"/>
      <c r="D60" s="49"/>
    </row>
    <row r="61" spans="1:18" x14ac:dyDescent="0.2">
      <c r="A61" s="62"/>
      <c r="D61" s="49"/>
    </row>
    <row r="62" spans="1:18" x14ac:dyDescent="0.2">
      <c r="A62" s="62"/>
      <c r="D62" s="49"/>
    </row>
    <row r="63" spans="1:18" x14ac:dyDescent="0.2">
      <c r="A63" s="62"/>
      <c r="D63" s="49"/>
    </row>
    <row r="64" spans="1:18" x14ac:dyDescent="0.2">
      <c r="A64" s="62"/>
      <c r="D64" s="49"/>
    </row>
    <row r="65" spans="1:4" x14ac:dyDescent="0.2">
      <c r="A65" s="62"/>
      <c r="D65" s="49"/>
    </row>
    <row r="66" spans="1:4" x14ac:dyDescent="0.2">
      <c r="A66" s="62"/>
      <c r="D66" s="49"/>
    </row>
    <row r="67" spans="1:4" x14ac:dyDescent="0.2">
      <c r="A67" s="62"/>
      <c r="D67" s="49"/>
    </row>
    <row r="68" spans="1:4" x14ac:dyDescent="0.2">
      <c r="A68" s="62"/>
      <c r="D68" s="49"/>
    </row>
    <row r="69" spans="1:4" x14ac:dyDescent="0.2">
      <c r="A69" s="62"/>
      <c r="D69" s="49"/>
    </row>
    <row r="70" spans="1:4" x14ac:dyDescent="0.2">
      <c r="A70" s="62"/>
      <c r="D70" s="49"/>
    </row>
    <row r="71" spans="1:4" x14ac:dyDescent="0.2">
      <c r="A71" s="62"/>
      <c r="D71" s="49"/>
    </row>
    <row r="72" spans="1:4" x14ac:dyDescent="0.2">
      <c r="A72" s="62"/>
      <c r="D72" s="49"/>
    </row>
    <row r="73" spans="1:4" x14ac:dyDescent="0.2">
      <c r="A73" s="62"/>
      <c r="D73" s="49"/>
    </row>
    <row r="74" spans="1:4" x14ac:dyDescent="0.2">
      <c r="A74" s="62"/>
      <c r="D74" s="49"/>
    </row>
    <row r="75" spans="1:4" x14ac:dyDescent="0.2">
      <c r="A75" s="62"/>
      <c r="D75" s="49"/>
    </row>
    <row r="76" spans="1:4" x14ac:dyDescent="0.2">
      <c r="A76" s="62"/>
      <c r="D76" s="49"/>
    </row>
    <row r="77" spans="1:4" x14ac:dyDescent="0.2">
      <c r="A77" s="62"/>
      <c r="D77" s="49"/>
    </row>
    <row r="78" spans="1:4" x14ac:dyDescent="0.2">
      <c r="A78" s="62"/>
      <c r="D78" s="49"/>
    </row>
    <row r="79" spans="1:4" x14ac:dyDescent="0.2">
      <c r="A79" s="62"/>
      <c r="D79" s="49"/>
    </row>
    <row r="80" spans="1:4" x14ac:dyDescent="0.2">
      <c r="A80" s="62"/>
      <c r="D80" s="49"/>
    </row>
    <row r="81" spans="1:4" x14ac:dyDescent="0.2">
      <c r="A81" s="62"/>
      <c r="D81" s="49"/>
    </row>
    <row r="82" spans="1:4" x14ac:dyDescent="0.2">
      <c r="A82" s="62"/>
      <c r="D82" s="49"/>
    </row>
    <row r="83" spans="1:4" x14ac:dyDescent="0.2">
      <c r="A83" s="62"/>
      <c r="D83" s="49"/>
    </row>
    <row r="84" spans="1:4" x14ac:dyDescent="0.2">
      <c r="A84" s="62"/>
      <c r="D84" s="49"/>
    </row>
    <row r="85" spans="1:4" x14ac:dyDescent="0.2">
      <c r="A85" s="62"/>
      <c r="D85" s="49"/>
    </row>
    <row r="86" spans="1:4" x14ac:dyDescent="0.2">
      <c r="A86" s="62"/>
      <c r="D86" s="43"/>
    </row>
    <row r="87" spans="1:4" x14ac:dyDescent="0.2">
      <c r="A87" s="62"/>
      <c r="D87" s="43"/>
    </row>
    <row r="88" spans="1:4" x14ac:dyDescent="0.2">
      <c r="A88" s="62"/>
      <c r="D88" s="43"/>
    </row>
    <row r="89" spans="1:4" x14ac:dyDescent="0.2">
      <c r="A89" s="62"/>
      <c r="D89" s="43"/>
    </row>
    <row r="90" spans="1:4" x14ac:dyDescent="0.2">
      <c r="A90" s="62"/>
      <c r="D90" s="43"/>
    </row>
    <row r="91" spans="1:4" x14ac:dyDescent="0.2">
      <c r="A91" s="62"/>
      <c r="D91" s="43"/>
    </row>
    <row r="92" spans="1:4" x14ac:dyDescent="0.2">
      <c r="A92" s="62"/>
      <c r="D92" s="43"/>
    </row>
    <row r="93" spans="1:4" x14ac:dyDescent="0.2">
      <c r="A93" s="62"/>
      <c r="D93" s="43"/>
    </row>
    <row r="94" spans="1:4" x14ac:dyDescent="0.2">
      <c r="A94" s="62"/>
      <c r="D94" s="43"/>
    </row>
    <row r="95" spans="1:4" x14ac:dyDescent="0.2">
      <c r="A95" s="62"/>
      <c r="D95" s="43"/>
    </row>
    <row r="96" spans="1:4" x14ac:dyDescent="0.2">
      <c r="A96" s="62"/>
      <c r="D96" s="43"/>
    </row>
    <row r="97" spans="1:4" x14ac:dyDescent="0.2">
      <c r="A97" s="62"/>
      <c r="D97" s="43"/>
    </row>
    <row r="98" spans="1:4" x14ac:dyDescent="0.2">
      <c r="A98" s="62"/>
      <c r="D98" s="43"/>
    </row>
    <row r="99" spans="1:4" x14ac:dyDescent="0.2">
      <c r="D99" s="43"/>
    </row>
    <row r="100" spans="1:4" x14ac:dyDescent="0.2">
      <c r="D100" s="43"/>
    </row>
    <row r="101" spans="1:4" x14ac:dyDescent="0.2">
      <c r="D101" s="43"/>
    </row>
    <row r="102" spans="1:4" x14ac:dyDescent="0.2">
      <c r="D102" s="43"/>
    </row>
    <row r="103" spans="1:4" x14ac:dyDescent="0.2">
      <c r="D103" s="43"/>
    </row>
    <row r="104" spans="1:4" x14ac:dyDescent="0.2">
      <c r="D104" s="43"/>
    </row>
    <row r="105" spans="1:4" x14ac:dyDescent="0.2">
      <c r="D105" s="43"/>
    </row>
    <row r="106" spans="1:4" x14ac:dyDescent="0.2">
      <c r="D106" s="43"/>
    </row>
    <row r="107" spans="1:4" x14ac:dyDescent="0.2">
      <c r="D107" s="43"/>
    </row>
    <row r="108" spans="1:4" x14ac:dyDescent="0.2">
      <c r="D108" s="43"/>
    </row>
    <row r="109" spans="1:4" x14ac:dyDescent="0.2">
      <c r="D109" s="43"/>
    </row>
    <row r="110" spans="1:4" x14ac:dyDescent="0.2">
      <c r="D110" s="43"/>
    </row>
    <row r="111" spans="1:4" x14ac:dyDescent="0.2">
      <c r="D111" s="43"/>
    </row>
    <row r="112" spans="1:4" x14ac:dyDescent="0.2">
      <c r="D112" s="43"/>
    </row>
    <row r="113" spans="4:4" x14ac:dyDescent="0.2">
      <c r="D113" s="43"/>
    </row>
    <row r="114" spans="4:4" x14ac:dyDescent="0.2">
      <c r="D114" s="43"/>
    </row>
    <row r="115" spans="4:4" x14ac:dyDescent="0.2">
      <c r="D115" s="43"/>
    </row>
    <row r="116" spans="4:4" x14ac:dyDescent="0.2">
      <c r="D116" s="43"/>
    </row>
    <row r="117" spans="4:4" x14ac:dyDescent="0.2">
      <c r="D117" s="43"/>
    </row>
    <row r="118" spans="4:4" x14ac:dyDescent="0.2">
      <c r="D118" s="43"/>
    </row>
    <row r="119" spans="4:4" x14ac:dyDescent="0.2">
      <c r="D119" s="43"/>
    </row>
    <row r="120" spans="4:4" x14ac:dyDescent="0.2">
      <c r="D120" s="43"/>
    </row>
    <row r="121" spans="4:4" x14ac:dyDescent="0.2">
      <c r="D121" s="43"/>
    </row>
    <row r="122" spans="4:4" x14ac:dyDescent="0.2">
      <c r="D122" s="43"/>
    </row>
    <row r="123" spans="4:4" x14ac:dyDescent="0.2">
      <c r="D123" s="43"/>
    </row>
    <row r="124" spans="4:4" x14ac:dyDescent="0.2">
      <c r="D124" s="43"/>
    </row>
    <row r="125" spans="4:4" x14ac:dyDescent="0.2">
      <c r="D125" s="43"/>
    </row>
    <row r="126" spans="4:4" x14ac:dyDescent="0.2">
      <c r="D126" s="43"/>
    </row>
    <row r="127" spans="4:4" x14ac:dyDescent="0.2">
      <c r="D127" s="43"/>
    </row>
    <row r="128" spans="4:4" x14ac:dyDescent="0.2">
      <c r="D128" s="43"/>
    </row>
    <row r="129" spans="4:4" x14ac:dyDescent="0.2">
      <c r="D129" s="43"/>
    </row>
    <row r="130" spans="4:4" x14ac:dyDescent="0.2">
      <c r="D130" s="43"/>
    </row>
    <row r="131" spans="4:4" x14ac:dyDescent="0.2">
      <c r="D131" s="43"/>
    </row>
    <row r="132" spans="4:4" x14ac:dyDescent="0.2">
      <c r="D132" s="43"/>
    </row>
    <row r="133" spans="4:4" x14ac:dyDescent="0.2">
      <c r="D133" s="43"/>
    </row>
    <row r="134" spans="4:4" x14ac:dyDescent="0.2">
      <c r="D134" s="43"/>
    </row>
    <row r="135" spans="4:4" x14ac:dyDescent="0.2">
      <c r="D135" s="43"/>
    </row>
    <row r="136" spans="4:4" x14ac:dyDescent="0.2">
      <c r="D136" s="43"/>
    </row>
    <row r="137" spans="4:4" x14ac:dyDescent="0.2">
      <c r="D137" s="43"/>
    </row>
    <row r="138" spans="4:4" x14ac:dyDescent="0.2">
      <c r="D138" s="43"/>
    </row>
    <row r="139" spans="4:4" x14ac:dyDescent="0.2">
      <c r="D139" s="43"/>
    </row>
    <row r="140" spans="4:4" x14ac:dyDescent="0.2">
      <c r="D140" s="43"/>
    </row>
    <row r="141" spans="4:4" x14ac:dyDescent="0.2">
      <c r="D141" s="43"/>
    </row>
    <row r="142" spans="4:4" x14ac:dyDescent="0.2">
      <c r="D142" s="43"/>
    </row>
    <row r="143" spans="4:4" x14ac:dyDescent="0.2">
      <c r="D143" s="43"/>
    </row>
    <row r="144" spans="4:4" x14ac:dyDescent="0.2">
      <c r="D144" s="43"/>
    </row>
    <row r="145" spans="4:4" x14ac:dyDescent="0.2">
      <c r="D145" s="43"/>
    </row>
    <row r="146" spans="4:4" x14ac:dyDescent="0.2">
      <c r="D146" s="43"/>
    </row>
    <row r="147" spans="4:4" x14ac:dyDescent="0.2">
      <c r="D147" s="43"/>
    </row>
    <row r="148" spans="4:4" x14ac:dyDescent="0.2">
      <c r="D148" s="43"/>
    </row>
    <row r="149" spans="4:4" x14ac:dyDescent="0.2">
      <c r="D149" s="43"/>
    </row>
    <row r="150" spans="4:4" x14ac:dyDescent="0.2">
      <c r="D150" s="43"/>
    </row>
    <row r="151" spans="4:4" x14ac:dyDescent="0.2">
      <c r="D151" s="43"/>
    </row>
    <row r="152" spans="4:4" x14ac:dyDescent="0.2">
      <c r="D152" s="43"/>
    </row>
    <row r="153" spans="4:4" x14ac:dyDescent="0.2">
      <c r="D153" s="43"/>
    </row>
    <row r="154" spans="4:4" x14ac:dyDescent="0.2">
      <c r="D154" s="43"/>
    </row>
    <row r="155" spans="4:4" x14ac:dyDescent="0.2">
      <c r="D155" s="43"/>
    </row>
    <row r="156" spans="4:4" x14ac:dyDescent="0.2">
      <c r="D156" s="43"/>
    </row>
    <row r="157" spans="4:4" x14ac:dyDescent="0.2">
      <c r="D157" s="43"/>
    </row>
    <row r="158" spans="4:4" x14ac:dyDescent="0.2">
      <c r="D158" s="43"/>
    </row>
    <row r="159" spans="4:4" x14ac:dyDescent="0.2">
      <c r="D159" s="43"/>
    </row>
    <row r="160" spans="4:4" x14ac:dyDescent="0.2">
      <c r="D160" s="43"/>
    </row>
    <row r="161" spans="4:4" x14ac:dyDescent="0.2">
      <c r="D161" s="43"/>
    </row>
    <row r="162" spans="4:4" x14ac:dyDescent="0.2">
      <c r="D162" s="43"/>
    </row>
    <row r="163" spans="4:4" x14ac:dyDescent="0.2">
      <c r="D163" s="43"/>
    </row>
    <row r="164" spans="4:4" x14ac:dyDescent="0.2">
      <c r="D164" s="43"/>
    </row>
    <row r="165" spans="4:4" x14ac:dyDescent="0.2">
      <c r="D165" s="43"/>
    </row>
    <row r="166" spans="4:4" x14ac:dyDescent="0.2">
      <c r="D166" s="43"/>
    </row>
    <row r="167" spans="4:4" x14ac:dyDescent="0.2">
      <c r="D167" s="43"/>
    </row>
    <row r="168" spans="4:4" x14ac:dyDescent="0.2">
      <c r="D168" s="43"/>
    </row>
    <row r="169" spans="4:4" x14ac:dyDescent="0.2">
      <c r="D169" s="43"/>
    </row>
    <row r="170" spans="4:4" x14ac:dyDescent="0.2">
      <c r="D170" s="43"/>
    </row>
    <row r="171" spans="4:4" x14ac:dyDescent="0.2">
      <c r="D171" s="43"/>
    </row>
    <row r="172" spans="4:4" x14ac:dyDescent="0.2">
      <c r="D172" s="43"/>
    </row>
    <row r="173" spans="4:4" x14ac:dyDescent="0.2">
      <c r="D173" s="43"/>
    </row>
    <row r="174" spans="4:4" x14ac:dyDescent="0.2">
      <c r="D174" s="43"/>
    </row>
    <row r="175" spans="4:4" x14ac:dyDescent="0.2">
      <c r="D175" s="43"/>
    </row>
    <row r="176" spans="4:4" x14ac:dyDescent="0.2">
      <c r="D176" s="43"/>
    </row>
    <row r="177" spans="4:4" x14ac:dyDescent="0.2">
      <c r="D177" s="43"/>
    </row>
    <row r="178" spans="4:4" x14ac:dyDescent="0.2">
      <c r="D178" s="43"/>
    </row>
    <row r="179" spans="4:4" x14ac:dyDescent="0.2">
      <c r="D179" s="43"/>
    </row>
    <row r="180" spans="4:4" x14ac:dyDescent="0.2">
      <c r="D180" s="43"/>
    </row>
    <row r="181" spans="4:4" x14ac:dyDescent="0.2">
      <c r="D181" s="43"/>
    </row>
    <row r="182" spans="4:4" x14ac:dyDescent="0.2">
      <c r="D182" s="43"/>
    </row>
    <row r="183" spans="4:4" x14ac:dyDescent="0.2">
      <c r="D183" s="43"/>
    </row>
    <row r="184" spans="4:4" x14ac:dyDescent="0.2">
      <c r="D184" s="43"/>
    </row>
    <row r="185" spans="4:4" x14ac:dyDescent="0.2">
      <c r="D185" s="43"/>
    </row>
    <row r="186" spans="4:4" x14ac:dyDescent="0.2">
      <c r="D186" s="43"/>
    </row>
    <row r="187" spans="4:4" x14ac:dyDescent="0.2">
      <c r="D187" s="43"/>
    </row>
    <row r="188" spans="4:4" x14ac:dyDescent="0.2">
      <c r="D188" s="43"/>
    </row>
    <row r="189" spans="4:4" x14ac:dyDescent="0.2">
      <c r="D189" s="43"/>
    </row>
    <row r="190" spans="4:4" x14ac:dyDescent="0.2">
      <c r="D190" s="43"/>
    </row>
    <row r="191" spans="4:4" x14ac:dyDescent="0.2">
      <c r="D191" s="43"/>
    </row>
    <row r="192" spans="4:4" x14ac:dyDescent="0.2">
      <c r="D192" s="43"/>
    </row>
    <row r="193" spans="4:4" x14ac:dyDescent="0.2">
      <c r="D193" s="43"/>
    </row>
    <row r="194" spans="4:4" x14ac:dyDescent="0.2">
      <c r="D194" s="43"/>
    </row>
    <row r="195" spans="4:4" x14ac:dyDescent="0.2">
      <c r="D195" s="43"/>
    </row>
    <row r="196" spans="4:4" x14ac:dyDescent="0.2">
      <c r="D196" s="43"/>
    </row>
    <row r="197" spans="4:4" x14ac:dyDescent="0.2">
      <c r="D197" s="43"/>
    </row>
    <row r="198" spans="4:4" x14ac:dyDescent="0.2">
      <c r="D198" s="43"/>
    </row>
    <row r="199" spans="4:4" x14ac:dyDescent="0.2">
      <c r="D199" s="43"/>
    </row>
    <row r="200" spans="4:4" x14ac:dyDescent="0.2">
      <c r="D200" s="43"/>
    </row>
    <row r="201" spans="4:4" x14ac:dyDescent="0.2">
      <c r="D201" s="43"/>
    </row>
    <row r="202" spans="4:4" x14ac:dyDescent="0.2">
      <c r="D202" s="43"/>
    </row>
    <row r="203" spans="4:4" x14ac:dyDescent="0.2">
      <c r="D203" s="43"/>
    </row>
    <row r="204" spans="4:4" x14ac:dyDescent="0.2">
      <c r="D204" s="43"/>
    </row>
    <row r="205" spans="4:4" x14ac:dyDescent="0.2">
      <c r="D205" s="43"/>
    </row>
    <row r="206" spans="4:4" x14ac:dyDescent="0.2">
      <c r="D206" s="43"/>
    </row>
    <row r="207" spans="4:4" x14ac:dyDescent="0.2">
      <c r="D207" s="43"/>
    </row>
    <row r="208" spans="4:4" x14ac:dyDescent="0.2">
      <c r="D208" s="43"/>
    </row>
    <row r="209" spans="4:4" x14ac:dyDescent="0.2">
      <c r="D209" s="43"/>
    </row>
    <row r="210" spans="4:4" x14ac:dyDescent="0.2">
      <c r="D210" s="43"/>
    </row>
    <row r="211" spans="4:4" x14ac:dyDescent="0.2">
      <c r="D211" s="43"/>
    </row>
    <row r="212" spans="4:4" x14ac:dyDescent="0.2">
      <c r="D212" s="43"/>
    </row>
    <row r="213" spans="4:4" x14ac:dyDescent="0.2">
      <c r="D213" s="43"/>
    </row>
    <row r="214" spans="4:4" x14ac:dyDescent="0.2">
      <c r="D214" s="43"/>
    </row>
    <row r="215" spans="4:4" x14ac:dyDescent="0.2">
      <c r="D215" s="43"/>
    </row>
    <row r="216" spans="4:4" x14ac:dyDescent="0.2">
      <c r="D216" s="43"/>
    </row>
    <row r="217" spans="4:4" x14ac:dyDescent="0.2">
      <c r="D217" s="43"/>
    </row>
    <row r="218" spans="4:4" x14ac:dyDescent="0.2">
      <c r="D218" s="43"/>
    </row>
    <row r="219" spans="4:4" x14ac:dyDescent="0.2">
      <c r="D219" s="43"/>
    </row>
    <row r="220" spans="4:4" x14ac:dyDescent="0.2">
      <c r="D220" s="43"/>
    </row>
    <row r="221" spans="4:4" x14ac:dyDescent="0.2">
      <c r="D221" s="43"/>
    </row>
    <row r="222" spans="4:4" x14ac:dyDescent="0.2">
      <c r="D222" s="43"/>
    </row>
    <row r="223" spans="4:4" x14ac:dyDescent="0.2">
      <c r="D223" s="43"/>
    </row>
    <row r="224" spans="4:4" x14ac:dyDescent="0.2">
      <c r="D224" s="43"/>
    </row>
    <row r="225" spans="4:4" x14ac:dyDescent="0.2">
      <c r="D225" s="43"/>
    </row>
    <row r="226" spans="4:4" x14ac:dyDescent="0.2">
      <c r="D226" s="43"/>
    </row>
    <row r="227" spans="4:4" x14ac:dyDescent="0.2">
      <c r="D227" s="43"/>
    </row>
    <row r="228" spans="4:4" x14ac:dyDescent="0.2">
      <c r="D228" s="43"/>
    </row>
    <row r="229" spans="4:4" x14ac:dyDescent="0.2">
      <c r="D229" s="43"/>
    </row>
    <row r="230" spans="4:4" x14ac:dyDescent="0.2">
      <c r="D230" s="43"/>
    </row>
    <row r="231" spans="4:4" x14ac:dyDescent="0.2">
      <c r="D231" s="43"/>
    </row>
    <row r="232" spans="4:4" x14ac:dyDescent="0.2">
      <c r="D232" s="43"/>
    </row>
    <row r="233" spans="4:4" x14ac:dyDescent="0.2">
      <c r="D233" s="43"/>
    </row>
    <row r="234" spans="4:4" x14ac:dyDescent="0.2">
      <c r="D234" s="43"/>
    </row>
    <row r="235" spans="4:4" x14ac:dyDescent="0.2">
      <c r="D235" s="43"/>
    </row>
    <row r="236" spans="4:4" x14ac:dyDescent="0.2">
      <c r="D236" s="43"/>
    </row>
    <row r="237" spans="4:4" x14ac:dyDescent="0.2">
      <c r="D237" s="43"/>
    </row>
    <row r="238" spans="4:4" x14ac:dyDescent="0.2">
      <c r="D238" s="43"/>
    </row>
    <row r="239" spans="4:4" x14ac:dyDescent="0.2">
      <c r="D239" s="43"/>
    </row>
    <row r="240" spans="4:4" x14ac:dyDescent="0.2">
      <c r="D240" s="43"/>
    </row>
    <row r="241" spans="4:4" x14ac:dyDescent="0.2">
      <c r="D241" s="43"/>
    </row>
    <row r="242" spans="4:4" x14ac:dyDescent="0.2">
      <c r="D242" s="43"/>
    </row>
    <row r="243" spans="4:4" x14ac:dyDescent="0.2">
      <c r="D243" s="43"/>
    </row>
    <row r="244" spans="4:4" x14ac:dyDescent="0.2">
      <c r="D244" s="43"/>
    </row>
    <row r="245" spans="4:4" x14ac:dyDescent="0.2">
      <c r="D245" s="43"/>
    </row>
    <row r="246" spans="4:4" x14ac:dyDescent="0.2">
      <c r="D246" s="43"/>
    </row>
    <row r="247" spans="4:4" x14ac:dyDescent="0.2">
      <c r="D247" s="43"/>
    </row>
    <row r="248" spans="4:4" x14ac:dyDescent="0.2">
      <c r="D248" s="43"/>
    </row>
    <row r="249" spans="4:4" x14ac:dyDescent="0.2">
      <c r="D249" s="43"/>
    </row>
    <row r="250" spans="4:4" x14ac:dyDescent="0.2">
      <c r="D250" s="43"/>
    </row>
    <row r="251" spans="4:4" x14ac:dyDescent="0.2">
      <c r="D251" s="43"/>
    </row>
    <row r="252" spans="4:4" x14ac:dyDescent="0.2">
      <c r="D252" s="43"/>
    </row>
    <row r="253" spans="4:4" x14ac:dyDescent="0.2">
      <c r="D253" s="43"/>
    </row>
    <row r="254" spans="4:4" x14ac:dyDescent="0.2">
      <c r="D254" s="43"/>
    </row>
    <row r="255" spans="4:4" x14ac:dyDescent="0.2">
      <c r="D255" s="43"/>
    </row>
    <row r="256" spans="4:4" x14ac:dyDescent="0.2">
      <c r="D256" s="43"/>
    </row>
    <row r="257" spans="4:4" x14ac:dyDescent="0.2">
      <c r="D257" s="43"/>
    </row>
    <row r="258" spans="4:4" x14ac:dyDescent="0.2">
      <c r="D258" s="43"/>
    </row>
    <row r="259" spans="4:4" x14ac:dyDescent="0.2">
      <c r="D259" s="43"/>
    </row>
    <row r="260" spans="4:4" x14ac:dyDescent="0.2">
      <c r="D260" s="43"/>
    </row>
    <row r="261" spans="4:4" x14ac:dyDescent="0.2">
      <c r="D261" s="43"/>
    </row>
    <row r="262" spans="4:4" x14ac:dyDescent="0.2">
      <c r="D262" s="43"/>
    </row>
    <row r="263" spans="4:4" x14ac:dyDescent="0.2">
      <c r="D263" s="43"/>
    </row>
    <row r="264" spans="4:4" x14ac:dyDescent="0.2">
      <c r="D264" s="43"/>
    </row>
    <row r="265" spans="4:4" x14ac:dyDescent="0.2">
      <c r="D265" s="43"/>
    </row>
    <row r="266" spans="4:4" x14ac:dyDescent="0.2">
      <c r="D266" s="43"/>
    </row>
    <row r="267" spans="4:4" x14ac:dyDescent="0.2">
      <c r="D267" s="43"/>
    </row>
    <row r="268" spans="4:4" x14ac:dyDescent="0.2">
      <c r="D268" s="43"/>
    </row>
    <row r="269" spans="4:4" x14ac:dyDescent="0.2">
      <c r="D269" s="43"/>
    </row>
    <row r="270" spans="4:4" x14ac:dyDescent="0.2">
      <c r="D270" s="43"/>
    </row>
    <row r="271" spans="4:4" x14ac:dyDescent="0.2">
      <c r="D271" s="43"/>
    </row>
    <row r="272" spans="4:4" x14ac:dyDescent="0.2">
      <c r="D272" s="43"/>
    </row>
    <row r="273" spans="4:4" x14ac:dyDescent="0.2">
      <c r="D273" s="43"/>
    </row>
    <row r="274" spans="4:4" x14ac:dyDescent="0.2">
      <c r="D274" s="43"/>
    </row>
    <row r="275" spans="4:4" x14ac:dyDescent="0.2">
      <c r="D275" s="43"/>
    </row>
    <row r="276" spans="4:4" x14ac:dyDescent="0.2">
      <c r="D276" s="43"/>
    </row>
    <row r="277" spans="4:4" x14ac:dyDescent="0.2">
      <c r="D277" s="43"/>
    </row>
    <row r="278" spans="4:4" x14ac:dyDescent="0.2">
      <c r="D278" s="43"/>
    </row>
    <row r="279" spans="4:4" x14ac:dyDescent="0.2">
      <c r="D279" s="43"/>
    </row>
    <row r="280" spans="4:4" x14ac:dyDescent="0.2">
      <c r="D280" s="43"/>
    </row>
    <row r="281" spans="4:4" x14ac:dyDescent="0.2">
      <c r="D281" s="43"/>
    </row>
    <row r="282" spans="4:4" x14ac:dyDescent="0.2">
      <c r="D282" s="43"/>
    </row>
    <row r="283" spans="4:4" x14ac:dyDescent="0.2">
      <c r="D283" s="43"/>
    </row>
    <row r="284" spans="4:4" x14ac:dyDescent="0.2">
      <c r="D284" s="43"/>
    </row>
    <row r="285" spans="4:4" x14ac:dyDescent="0.2">
      <c r="D285" s="43"/>
    </row>
    <row r="286" spans="4:4" x14ac:dyDescent="0.2">
      <c r="D286" s="43"/>
    </row>
    <row r="287" spans="4:4" x14ac:dyDescent="0.2">
      <c r="D287" s="43"/>
    </row>
    <row r="288" spans="4:4" x14ac:dyDescent="0.2">
      <c r="D288" s="43"/>
    </row>
    <row r="289" spans="4:4" x14ac:dyDescent="0.2">
      <c r="D289" s="43"/>
    </row>
    <row r="290" spans="4:4" x14ac:dyDescent="0.2">
      <c r="D290" s="43"/>
    </row>
    <row r="291" spans="4:4" x14ac:dyDescent="0.2">
      <c r="D291" s="43"/>
    </row>
    <row r="292" spans="4:4" x14ac:dyDescent="0.2">
      <c r="D292" s="43"/>
    </row>
    <row r="293" spans="4:4" x14ac:dyDescent="0.2">
      <c r="D293" s="43"/>
    </row>
    <row r="294" spans="4:4" x14ac:dyDescent="0.2">
      <c r="D294" s="43"/>
    </row>
    <row r="295" spans="4:4" x14ac:dyDescent="0.2">
      <c r="D295" s="43"/>
    </row>
    <row r="296" spans="4:4" x14ac:dyDescent="0.2">
      <c r="D296" s="43"/>
    </row>
    <row r="297" spans="4:4" x14ac:dyDescent="0.2">
      <c r="D297" s="43"/>
    </row>
    <row r="298" spans="4:4" x14ac:dyDescent="0.2">
      <c r="D298" s="43"/>
    </row>
    <row r="299" spans="4:4" x14ac:dyDescent="0.2">
      <c r="D299" s="43"/>
    </row>
    <row r="300" spans="4:4" x14ac:dyDescent="0.2">
      <c r="D300" s="43"/>
    </row>
    <row r="301" spans="4:4" x14ac:dyDescent="0.2">
      <c r="D301" s="43"/>
    </row>
    <row r="302" spans="4:4" x14ac:dyDescent="0.2">
      <c r="D302" s="43"/>
    </row>
    <row r="303" spans="4:4" x14ac:dyDescent="0.2">
      <c r="D303" s="43"/>
    </row>
    <row r="304" spans="4:4" x14ac:dyDescent="0.2">
      <c r="D304" s="43"/>
    </row>
    <row r="305" spans="4:4" x14ac:dyDescent="0.2">
      <c r="D305" s="43"/>
    </row>
    <row r="306" spans="4:4" x14ac:dyDescent="0.2">
      <c r="D306" s="43"/>
    </row>
    <row r="307" spans="4:4" x14ac:dyDescent="0.2">
      <c r="D307" s="43"/>
    </row>
    <row r="308" spans="4:4" x14ac:dyDescent="0.2">
      <c r="D308" s="43"/>
    </row>
    <row r="309" spans="4:4" x14ac:dyDescent="0.2">
      <c r="D309" s="43"/>
    </row>
    <row r="310" spans="4:4" x14ac:dyDescent="0.2">
      <c r="D310" s="43"/>
    </row>
    <row r="311" spans="4:4" x14ac:dyDescent="0.2">
      <c r="D311" s="43"/>
    </row>
    <row r="312" spans="4:4" x14ac:dyDescent="0.2">
      <c r="D312" s="43"/>
    </row>
    <row r="313" spans="4:4" x14ac:dyDescent="0.2">
      <c r="D313" s="43"/>
    </row>
    <row r="314" spans="4:4" x14ac:dyDescent="0.2">
      <c r="D314" s="43"/>
    </row>
    <row r="315" spans="4:4" x14ac:dyDescent="0.2">
      <c r="D315" s="43"/>
    </row>
    <row r="316" spans="4:4" x14ac:dyDescent="0.2">
      <c r="D316" s="43"/>
    </row>
    <row r="317" spans="4:4" x14ac:dyDescent="0.2">
      <c r="D317" s="43"/>
    </row>
    <row r="318" spans="4:4" x14ac:dyDescent="0.2">
      <c r="D318" s="43"/>
    </row>
    <row r="319" spans="4:4" x14ac:dyDescent="0.2">
      <c r="D319" s="43"/>
    </row>
    <row r="320" spans="4:4" x14ac:dyDescent="0.2">
      <c r="D320" s="43"/>
    </row>
    <row r="321" spans="4:4" x14ac:dyDescent="0.2">
      <c r="D321" s="43"/>
    </row>
    <row r="322" spans="4:4" x14ac:dyDescent="0.2">
      <c r="D322" s="43"/>
    </row>
    <row r="323" spans="4:4" x14ac:dyDescent="0.2">
      <c r="D323" s="43"/>
    </row>
    <row r="324" spans="4:4" x14ac:dyDescent="0.2">
      <c r="D324" s="43"/>
    </row>
    <row r="325" spans="4:4" x14ac:dyDescent="0.2">
      <c r="D325" s="43"/>
    </row>
    <row r="326" spans="4:4" x14ac:dyDescent="0.2">
      <c r="D326" s="43"/>
    </row>
    <row r="327" spans="4:4" x14ac:dyDescent="0.2">
      <c r="D327" s="43"/>
    </row>
    <row r="328" spans="4:4" x14ac:dyDescent="0.2">
      <c r="D328" s="43"/>
    </row>
    <row r="329" spans="4:4" x14ac:dyDescent="0.2">
      <c r="D329" s="43"/>
    </row>
    <row r="330" spans="4:4" x14ac:dyDescent="0.2">
      <c r="D330" s="43"/>
    </row>
    <row r="331" spans="4:4" x14ac:dyDescent="0.2">
      <c r="D331" s="43"/>
    </row>
    <row r="332" spans="4:4" x14ac:dyDescent="0.2">
      <c r="D332" s="43"/>
    </row>
    <row r="333" spans="4:4" x14ac:dyDescent="0.2">
      <c r="D333" s="43"/>
    </row>
    <row r="334" spans="4:4" x14ac:dyDescent="0.2">
      <c r="D334" s="43"/>
    </row>
    <row r="335" spans="4:4" x14ac:dyDescent="0.2">
      <c r="D335" s="43"/>
    </row>
    <row r="336" spans="4:4" x14ac:dyDescent="0.2">
      <c r="D336" s="43"/>
    </row>
    <row r="337" spans="4:4" x14ac:dyDescent="0.2">
      <c r="D337" s="43"/>
    </row>
    <row r="338" spans="4:4" x14ac:dyDescent="0.2">
      <c r="D338" s="43"/>
    </row>
    <row r="339" spans="4:4" x14ac:dyDescent="0.2">
      <c r="D339" s="43"/>
    </row>
    <row r="340" spans="4:4" x14ac:dyDescent="0.2">
      <c r="D340" s="43"/>
    </row>
    <row r="341" spans="4:4" x14ac:dyDescent="0.2">
      <c r="D341" s="43"/>
    </row>
    <row r="342" spans="4:4" x14ac:dyDescent="0.2">
      <c r="D342" s="43"/>
    </row>
    <row r="343" spans="4:4" x14ac:dyDescent="0.2">
      <c r="D343" s="43"/>
    </row>
    <row r="344" spans="4:4" x14ac:dyDescent="0.2">
      <c r="D344" s="43"/>
    </row>
    <row r="345" spans="4:4" x14ac:dyDescent="0.2">
      <c r="D345" s="43"/>
    </row>
    <row r="346" spans="4:4" x14ac:dyDescent="0.2">
      <c r="D346" s="43"/>
    </row>
    <row r="347" spans="4:4" x14ac:dyDescent="0.2">
      <c r="D347" s="43"/>
    </row>
    <row r="348" spans="4:4" x14ac:dyDescent="0.2">
      <c r="D348" s="43"/>
    </row>
    <row r="349" spans="4:4" x14ac:dyDescent="0.2">
      <c r="D349" s="43"/>
    </row>
    <row r="350" spans="4:4" x14ac:dyDescent="0.2">
      <c r="D350" s="43"/>
    </row>
    <row r="351" spans="4:4" x14ac:dyDescent="0.2">
      <c r="D351" s="43"/>
    </row>
    <row r="352" spans="4:4" x14ac:dyDescent="0.2">
      <c r="D352" s="43"/>
    </row>
    <row r="353" spans="4:4" x14ac:dyDescent="0.2">
      <c r="D353" s="43"/>
    </row>
    <row r="354" spans="4:4" x14ac:dyDescent="0.2">
      <c r="D354" s="43"/>
    </row>
    <row r="355" spans="4:4" x14ac:dyDescent="0.2">
      <c r="D355" s="43"/>
    </row>
    <row r="356" spans="4:4" x14ac:dyDescent="0.2">
      <c r="D356" s="43"/>
    </row>
    <row r="357" spans="4:4" x14ac:dyDescent="0.2">
      <c r="D357" s="43"/>
    </row>
    <row r="358" spans="4:4" x14ac:dyDescent="0.2">
      <c r="D358" s="43"/>
    </row>
    <row r="359" spans="4:4" x14ac:dyDescent="0.2">
      <c r="D359" s="43"/>
    </row>
    <row r="360" spans="4:4" x14ac:dyDescent="0.2">
      <c r="D360" s="43"/>
    </row>
    <row r="361" spans="4:4" x14ac:dyDescent="0.2">
      <c r="D361" s="43"/>
    </row>
    <row r="362" spans="4:4" x14ac:dyDescent="0.2">
      <c r="D362" s="43"/>
    </row>
    <row r="363" spans="4:4" x14ac:dyDescent="0.2">
      <c r="D363" s="43"/>
    </row>
    <row r="364" spans="4:4" x14ac:dyDescent="0.2">
      <c r="D364" s="43"/>
    </row>
    <row r="365" spans="4:4" x14ac:dyDescent="0.2">
      <c r="D365" s="43"/>
    </row>
    <row r="366" spans="4:4" x14ac:dyDescent="0.2">
      <c r="D366" s="43"/>
    </row>
    <row r="367" spans="4:4" x14ac:dyDescent="0.2">
      <c r="D367" s="43"/>
    </row>
    <row r="368" spans="4:4" x14ac:dyDescent="0.2">
      <c r="D368" s="43"/>
    </row>
    <row r="369" spans="4:4" x14ac:dyDescent="0.2">
      <c r="D369" s="43"/>
    </row>
    <row r="370" spans="4:4" x14ac:dyDescent="0.2">
      <c r="D370" s="43"/>
    </row>
    <row r="371" spans="4:4" x14ac:dyDescent="0.2">
      <c r="D371" s="43"/>
    </row>
    <row r="372" spans="4:4" x14ac:dyDescent="0.2">
      <c r="D372" s="43"/>
    </row>
    <row r="373" spans="4:4" x14ac:dyDescent="0.2">
      <c r="D373" s="43"/>
    </row>
    <row r="374" spans="4:4" x14ac:dyDescent="0.2">
      <c r="D374" s="43"/>
    </row>
    <row r="375" spans="4:4" x14ac:dyDescent="0.2">
      <c r="D375" s="43"/>
    </row>
    <row r="376" spans="4:4" x14ac:dyDescent="0.2">
      <c r="D376" s="43"/>
    </row>
    <row r="377" spans="4:4" x14ac:dyDescent="0.2">
      <c r="D377" s="43"/>
    </row>
    <row r="378" spans="4:4" x14ac:dyDescent="0.2">
      <c r="D378" s="43"/>
    </row>
    <row r="379" spans="4:4" x14ac:dyDescent="0.2">
      <c r="D379" s="43"/>
    </row>
    <row r="380" spans="4:4" x14ac:dyDescent="0.2">
      <c r="D380" s="43"/>
    </row>
    <row r="381" spans="4:4" x14ac:dyDescent="0.2">
      <c r="D381" s="43"/>
    </row>
    <row r="382" spans="4:4" x14ac:dyDescent="0.2">
      <c r="D382" s="43"/>
    </row>
    <row r="383" spans="4:4" x14ac:dyDescent="0.2">
      <c r="D383" s="43"/>
    </row>
    <row r="384" spans="4:4" x14ac:dyDescent="0.2">
      <c r="D384" s="43"/>
    </row>
    <row r="385" spans="4:4" x14ac:dyDescent="0.2">
      <c r="D385" s="43"/>
    </row>
    <row r="386" spans="4:4" x14ac:dyDescent="0.2">
      <c r="D386" s="43"/>
    </row>
    <row r="387" spans="4:4" x14ac:dyDescent="0.2">
      <c r="D387" s="43"/>
    </row>
    <row r="388" spans="4:4" x14ac:dyDescent="0.2">
      <c r="D388" s="43"/>
    </row>
    <row r="389" spans="4:4" x14ac:dyDescent="0.2">
      <c r="D389" s="43"/>
    </row>
    <row r="390" spans="4:4" x14ac:dyDescent="0.2">
      <c r="D390" s="43"/>
    </row>
    <row r="391" spans="4:4" x14ac:dyDescent="0.2">
      <c r="D391" s="43"/>
    </row>
    <row r="392" spans="4:4" x14ac:dyDescent="0.2">
      <c r="D392" s="43"/>
    </row>
    <row r="393" spans="4:4" x14ac:dyDescent="0.2">
      <c r="D393" s="43"/>
    </row>
    <row r="394" spans="4:4" x14ac:dyDescent="0.2">
      <c r="D394" s="43"/>
    </row>
    <row r="395" spans="4:4" x14ac:dyDescent="0.2">
      <c r="D395" s="43"/>
    </row>
    <row r="396" spans="4:4" x14ac:dyDescent="0.2">
      <c r="D396" s="43"/>
    </row>
    <row r="397" spans="4:4" x14ac:dyDescent="0.2">
      <c r="D397" s="43"/>
    </row>
    <row r="398" spans="4:4" x14ac:dyDescent="0.2">
      <c r="D398" s="43"/>
    </row>
    <row r="399" spans="4:4" x14ac:dyDescent="0.2">
      <c r="D399" s="43"/>
    </row>
    <row r="400" spans="4:4" x14ac:dyDescent="0.2">
      <c r="D400" s="43"/>
    </row>
    <row r="401" spans="4:4" x14ac:dyDescent="0.2">
      <c r="D401" s="43"/>
    </row>
    <row r="402" spans="4:4" x14ac:dyDescent="0.2">
      <c r="D402" s="43"/>
    </row>
    <row r="403" spans="4:4" x14ac:dyDescent="0.2">
      <c r="D403" s="43"/>
    </row>
    <row r="404" spans="4:4" x14ac:dyDescent="0.2">
      <c r="D404" s="43"/>
    </row>
    <row r="405" spans="4:4" x14ac:dyDescent="0.2">
      <c r="D405" s="43"/>
    </row>
    <row r="406" spans="4:4" x14ac:dyDescent="0.2">
      <c r="D406" s="43"/>
    </row>
    <row r="407" spans="4:4" x14ac:dyDescent="0.2">
      <c r="D407" s="43"/>
    </row>
    <row r="408" spans="4:4" x14ac:dyDescent="0.2">
      <c r="D408" s="43"/>
    </row>
    <row r="409" spans="4:4" x14ac:dyDescent="0.2">
      <c r="D409" s="43"/>
    </row>
    <row r="410" spans="4:4" x14ac:dyDescent="0.2">
      <c r="D410" s="43"/>
    </row>
    <row r="411" spans="4:4" x14ac:dyDescent="0.2">
      <c r="D411" s="43"/>
    </row>
    <row r="412" spans="4:4" x14ac:dyDescent="0.2">
      <c r="D412" s="43"/>
    </row>
    <row r="413" spans="4:4" x14ac:dyDescent="0.2">
      <c r="D413" s="43"/>
    </row>
    <row r="414" spans="4:4" x14ac:dyDescent="0.2">
      <c r="D414" s="43"/>
    </row>
    <row r="415" spans="4:4" x14ac:dyDescent="0.2">
      <c r="D415" s="43"/>
    </row>
    <row r="416" spans="4:4" x14ac:dyDescent="0.2">
      <c r="D416" s="43"/>
    </row>
    <row r="417" spans="4:4" x14ac:dyDescent="0.2">
      <c r="D417" s="43"/>
    </row>
    <row r="418" spans="4:4" x14ac:dyDescent="0.2">
      <c r="D418" s="43"/>
    </row>
    <row r="419" spans="4:4" x14ac:dyDescent="0.2">
      <c r="D419" s="43"/>
    </row>
    <row r="420" spans="4:4" x14ac:dyDescent="0.2">
      <c r="D420" s="43"/>
    </row>
    <row r="421" spans="4:4" x14ac:dyDescent="0.2">
      <c r="D421" s="43"/>
    </row>
    <row r="422" spans="4:4" x14ac:dyDescent="0.2">
      <c r="D422" s="43"/>
    </row>
    <row r="423" spans="4:4" x14ac:dyDescent="0.2">
      <c r="D423" s="43"/>
    </row>
    <row r="424" spans="4:4" x14ac:dyDescent="0.2">
      <c r="D424" s="43"/>
    </row>
    <row r="425" spans="4:4" x14ac:dyDescent="0.2">
      <c r="D425" s="43"/>
    </row>
    <row r="426" spans="4:4" x14ac:dyDescent="0.2">
      <c r="D426" s="43"/>
    </row>
    <row r="427" spans="4:4" x14ac:dyDescent="0.2">
      <c r="D427" s="43"/>
    </row>
    <row r="428" spans="4:4" x14ac:dyDescent="0.2">
      <c r="D428" s="43"/>
    </row>
    <row r="429" spans="4:4" x14ac:dyDescent="0.2">
      <c r="D429" s="43"/>
    </row>
    <row r="430" spans="4:4" x14ac:dyDescent="0.2">
      <c r="D430" s="43"/>
    </row>
    <row r="431" spans="4:4" x14ac:dyDescent="0.2">
      <c r="D431" s="43"/>
    </row>
    <row r="432" spans="4:4" x14ac:dyDescent="0.2">
      <c r="D432" s="43"/>
    </row>
    <row r="433" spans="4:4" x14ac:dyDescent="0.2">
      <c r="D433" s="43"/>
    </row>
    <row r="434" spans="4:4" x14ac:dyDescent="0.2">
      <c r="D434" s="43"/>
    </row>
    <row r="435" spans="4:4" x14ac:dyDescent="0.2">
      <c r="D435" s="43"/>
    </row>
    <row r="436" spans="4:4" x14ac:dyDescent="0.2">
      <c r="D436" s="43"/>
    </row>
    <row r="437" spans="4:4" x14ac:dyDescent="0.2">
      <c r="D437" s="43"/>
    </row>
    <row r="438" spans="4:4" x14ac:dyDescent="0.2">
      <c r="D438" s="43"/>
    </row>
    <row r="439" spans="4:4" x14ac:dyDescent="0.2">
      <c r="D439" s="43"/>
    </row>
    <row r="440" spans="4:4" x14ac:dyDescent="0.2">
      <c r="D440" s="43"/>
    </row>
    <row r="441" spans="4:4" x14ac:dyDescent="0.2">
      <c r="D441" s="43"/>
    </row>
    <row r="442" spans="4:4" x14ac:dyDescent="0.2">
      <c r="D442" s="43"/>
    </row>
    <row r="443" spans="4:4" x14ac:dyDescent="0.2">
      <c r="D443" s="43"/>
    </row>
    <row r="444" spans="4:4" x14ac:dyDescent="0.2">
      <c r="D444" s="43"/>
    </row>
    <row r="445" spans="4:4" x14ac:dyDescent="0.2">
      <c r="D445" s="43"/>
    </row>
    <row r="446" spans="4:4" x14ac:dyDescent="0.2">
      <c r="D446" s="43"/>
    </row>
    <row r="447" spans="4:4" x14ac:dyDescent="0.2">
      <c r="D447" s="43"/>
    </row>
    <row r="448" spans="4:4" x14ac:dyDescent="0.2">
      <c r="D448" s="43"/>
    </row>
    <row r="449" spans="4:4" x14ac:dyDescent="0.2">
      <c r="D449" s="43"/>
    </row>
    <row r="450" spans="4:4" x14ac:dyDescent="0.2">
      <c r="D450" s="43"/>
    </row>
    <row r="451" spans="4:4" x14ac:dyDescent="0.2">
      <c r="D451" s="43"/>
    </row>
    <row r="452" spans="4:4" x14ac:dyDescent="0.2">
      <c r="D452" s="43"/>
    </row>
    <row r="453" spans="4:4" x14ac:dyDescent="0.2">
      <c r="D453" s="43"/>
    </row>
    <row r="454" spans="4:4" x14ac:dyDescent="0.2">
      <c r="D454" s="43"/>
    </row>
    <row r="455" spans="4:4" x14ac:dyDescent="0.2">
      <c r="D455" s="43"/>
    </row>
    <row r="456" spans="4:4" x14ac:dyDescent="0.2">
      <c r="D456" s="43"/>
    </row>
    <row r="457" spans="4:4" x14ac:dyDescent="0.2">
      <c r="D457" s="43"/>
    </row>
    <row r="458" spans="4:4" x14ac:dyDescent="0.2">
      <c r="D458" s="43"/>
    </row>
    <row r="459" spans="4:4" x14ac:dyDescent="0.2">
      <c r="D459" s="43"/>
    </row>
    <row r="460" spans="4:4" x14ac:dyDescent="0.2">
      <c r="D460" s="43"/>
    </row>
    <row r="461" spans="4:4" x14ac:dyDescent="0.2">
      <c r="D461" s="43"/>
    </row>
    <row r="462" spans="4:4" x14ac:dyDescent="0.2">
      <c r="D462" s="43"/>
    </row>
    <row r="463" spans="4:4" x14ac:dyDescent="0.2">
      <c r="D463" s="43"/>
    </row>
    <row r="464" spans="4:4" x14ac:dyDescent="0.2">
      <c r="D464" s="43"/>
    </row>
    <row r="465" spans="4:4" x14ac:dyDescent="0.2">
      <c r="D465" s="43"/>
    </row>
    <row r="466" spans="4:4" x14ac:dyDescent="0.2">
      <c r="D466" s="43"/>
    </row>
    <row r="467" spans="4:4" x14ac:dyDescent="0.2">
      <c r="D467" s="43"/>
    </row>
    <row r="468" spans="4:4" x14ac:dyDescent="0.2">
      <c r="D468" s="43"/>
    </row>
    <row r="469" spans="4:4" x14ac:dyDescent="0.2">
      <c r="D469" s="43"/>
    </row>
    <row r="470" spans="4:4" x14ac:dyDescent="0.2">
      <c r="D470" s="43"/>
    </row>
    <row r="471" spans="4:4" x14ac:dyDescent="0.2">
      <c r="D471" s="43"/>
    </row>
    <row r="472" spans="4:4" x14ac:dyDescent="0.2">
      <c r="D472" s="43"/>
    </row>
    <row r="473" spans="4:4" x14ac:dyDescent="0.2">
      <c r="D473" s="43"/>
    </row>
    <row r="474" spans="4:4" x14ac:dyDescent="0.2">
      <c r="D474" s="43"/>
    </row>
    <row r="475" spans="4:4" x14ac:dyDescent="0.2">
      <c r="D475" s="43"/>
    </row>
    <row r="476" spans="4:4" x14ac:dyDescent="0.2">
      <c r="D476" s="43"/>
    </row>
    <row r="477" spans="4:4" x14ac:dyDescent="0.2">
      <c r="D477" s="43"/>
    </row>
    <row r="478" spans="4:4" x14ac:dyDescent="0.2">
      <c r="D478" s="43"/>
    </row>
    <row r="479" spans="4:4" x14ac:dyDescent="0.2">
      <c r="D479" s="43"/>
    </row>
    <row r="480" spans="4:4" x14ac:dyDescent="0.2">
      <c r="D480" s="43"/>
    </row>
    <row r="481" spans="4:4" x14ac:dyDescent="0.2">
      <c r="D481" s="43"/>
    </row>
    <row r="482" spans="4:4" x14ac:dyDescent="0.2">
      <c r="D482" s="43"/>
    </row>
    <row r="483" spans="4:4" x14ac:dyDescent="0.2">
      <c r="D483" s="43"/>
    </row>
    <row r="484" spans="4:4" x14ac:dyDescent="0.2">
      <c r="D484" s="43"/>
    </row>
    <row r="485" spans="4:4" x14ac:dyDescent="0.2">
      <c r="D485" s="43"/>
    </row>
    <row r="486" spans="4:4" x14ac:dyDescent="0.2">
      <c r="D486" s="43"/>
    </row>
    <row r="487" spans="4:4" x14ac:dyDescent="0.2">
      <c r="D487" s="43"/>
    </row>
    <row r="488" spans="4:4" x14ac:dyDescent="0.2">
      <c r="D488" s="43"/>
    </row>
    <row r="489" spans="4:4" x14ac:dyDescent="0.2">
      <c r="D489" s="43"/>
    </row>
    <row r="490" spans="4:4" x14ac:dyDescent="0.2">
      <c r="D490" s="43"/>
    </row>
    <row r="491" spans="4:4" x14ac:dyDescent="0.2">
      <c r="D491" s="43"/>
    </row>
    <row r="492" spans="4:4" x14ac:dyDescent="0.2">
      <c r="D492" s="43"/>
    </row>
    <row r="493" spans="4:4" x14ac:dyDescent="0.2">
      <c r="D493" s="43"/>
    </row>
    <row r="494" spans="4:4" x14ac:dyDescent="0.2">
      <c r="D494" s="43"/>
    </row>
    <row r="495" spans="4:4" x14ac:dyDescent="0.2">
      <c r="D495" s="43"/>
    </row>
    <row r="496" spans="4:4" x14ac:dyDescent="0.2">
      <c r="D496" s="43"/>
    </row>
    <row r="497" spans="4:4" x14ac:dyDescent="0.2">
      <c r="D497" s="43"/>
    </row>
    <row r="498" spans="4:4" x14ac:dyDescent="0.2">
      <c r="D498" s="43"/>
    </row>
    <row r="499" spans="4:4" x14ac:dyDescent="0.2">
      <c r="D499" s="43"/>
    </row>
    <row r="500" spans="4:4" x14ac:dyDescent="0.2">
      <c r="D500" s="43"/>
    </row>
    <row r="501" spans="4:4" x14ac:dyDescent="0.2">
      <c r="D501" s="43"/>
    </row>
    <row r="502" spans="4:4" x14ac:dyDescent="0.2">
      <c r="D502" s="43"/>
    </row>
    <row r="503" spans="4:4" x14ac:dyDescent="0.2">
      <c r="D503" s="43"/>
    </row>
    <row r="504" spans="4:4" x14ac:dyDescent="0.2">
      <c r="D504" s="43"/>
    </row>
    <row r="505" spans="4:4" x14ac:dyDescent="0.2">
      <c r="D505" s="43"/>
    </row>
    <row r="506" spans="4:4" x14ac:dyDescent="0.2">
      <c r="D506" s="43"/>
    </row>
    <row r="507" spans="4:4" x14ac:dyDescent="0.2">
      <c r="D507" s="43"/>
    </row>
    <row r="508" spans="4:4" x14ac:dyDescent="0.2">
      <c r="D508" s="43"/>
    </row>
    <row r="509" spans="4:4" x14ac:dyDescent="0.2">
      <c r="D509" s="43"/>
    </row>
    <row r="510" spans="4:4" x14ac:dyDescent="0.2">
      <c r="D510" s="43"/>
    </row>
    <row r="511" spans="4:4" x14ac:dyDescent="0.2">
      <c r="D511" s="43"/>
    </row>
    <row r="512" spans="4:4" x14ac:dyDescent="0.2">
      <c r="D512" s="43"/>
    </row>
    <row r="513" spans="4:4" x14ac:dyDescent="0.2">
      <c r="D513" s="43"/>
    </row>
    <row r="514" spans="4:4" x14ac:dyDescent="0.2">
      <c r="D514" s="43"/>
    </row>
    <row r="515" spans="4:4" x14ac:dyDescent="0.2">
      <c r="D515" s="43"/>
    </row>
    <row r="516" spans="4:4" x14ac:dyDescent="0.2">
      <c r="D516" s="43"/>
    </row>
    <row r="517" spans="4:4" x14ac:dyDescent="0.2">
      <c r="D517" s="43"/>
    </row>
    <row r="518" spans="4:4" x14ac:dyDescent="0.2">
      <c r="D518" s="43"/>
    </row>
    <row r="519" spans="4:4" x14ac:dyDescent="0.2">
      <c r="D519" s="43"/>
    </row>
    <row r="520" spans="4:4" x14ac:dyDescent="0.2">
      <c r="D520" s="43"/>
    </row>
    <row r="521" spans="4:4" x14ac:dyDescent="0.2">
      <c r="D521" s="43"/>
    </row>
    <row r="522" spans="4:4" x14ac:dyDescent="0.2">
      <c r="D522" s="43"/>
    </row>
    <row r="523" spans="4:4" x14ac:dyDescent="0.2">
      <c r="D523" s="43"/>
    </row>
    <row r="524" spans="4:4" x14ac:dyDescent="0.2">
      <c r="D524" s="43"/>
    </row>
    <row r="525" spans="4:4" x14ac:dyDescent="0.2">
      <c r="D525" s="43"/>
    </row>
    <row r="526" spans="4:4" x14ac:dyDescent="0.2">
      <c r="D526" s="43"/>
    </row>
    <row r="527" spans="4:4" x14ac:dyDescent="0.2">
      <c r="D527" s="43"/>
    </row>
    <row r="528" spans="4:4" x14ac:dyDescent="0.2">
      <c r="D528" s="43"/>
    </row>
    <row r="529" spans="4:4" x14ac:dyDescent="0.2">
      <c r="D529" s="43"/>
    </row>
    <row r="530" spans="4:4" x14ac:dyDescent="0.2">
      <c r="D530" s="43"/>
    </row>
    <row r="531" spans="4:4" x14ac:dyDescent="0.2">
      <c r="D531" s="43"/>
    </row>
    <row r="532" spans="4:4" x14ac:dyDescent="0.2">
      <c r="D532" s="43"/>
    </row>
    <row r="533" spans="4:4" x14ac:dyDescent="0.2">
      <c r="D533" s="43"/>
    </row>
    <row r="534" spans="4:4" x14ac:dyDescent="0.2">
      <c r="D534" s="43"/>
    </row>
    <row r="535" spans="4:4" x14ac:dyDescent="0.2">
      <c r="D535" s="43"/>
    </row>
    <row r="536" spans="4:4" x14ac:dyDescent="0.2">
      <c r="D536" s="43"/>
    </row>
    <row r="537" spans="4:4" x14ac:dyDescent="0.2">
      <c r="D537" s="43"/>
    </row>
    <row r="538" spans="4:4" x14ac:dyDescent="0.2">
      <c r="D538" s="43"/>
    </row>
    <row r="539" spans="4:4" x14ac:dyDescent="0.2">
      <c r="D539" s="43"/>
    </row>
    <row r="540" spans="4:4" x14ac:dyDescent="0.2">
      <c r="D540" s="43"/>
    </row>
    <row r="541" spans="4:4" x14ac:dyDescent="0.2">
      <c r="D541" s="43"/>
    </row>
    <row r="542" spans="4:4" x14ac:dyDescent="0.2">
      <c r="D542" s="43"/>
    </row>
    <row r="543" spans="4:4" x14ac:dyDescent="0.2">
      <c r="D543" s="43"/>
    </row>
    <row r="544" spans="4:4" x14ac:dyDescent="0.2">
      <c r="D544" s="43"/>
    </row>
    <row r="545" spans="4:4" x14ac:dyDescent="0.2">
      <c r="D545" s="43"/>
    </row>
    <row r="546" spans="4:4" x14ac:dyDescent="0.2">
      <c r="D546" s="43"/>
    </row>
    <row r="547" spans="4:4" x14ac:dyDescent="0.2">
      <c r="D547" s="43"/>
    </row>
    <row r="548" spans="4:4" x14ac:dyDescent="0.2">
      <c r="D548" s="43"/>
    </row>
    <row r="549" spans="4:4" x14ac:dyDescent="0.2">
      <c r="D549" s="43"/>
    </row>
    <row r="550" spans="4:4" x14ac:dyDescent="0.2">
      <c r="D550" s="43"/>
    </row>
    <row r="551" spans="4:4" x14ac:dyDescent="0.2">
      <c r="D551" s="43"/>
    </row>
    <row r="552" spans="4:4" x14ac:dyDescent="0.2">
      <c r="D552" s="43"/>
    </row>
    <row r="553" spans="4:4" x14ac:dyDescent="0.2">
      <c r="D553" s="43"/>
    </row>
    <row r="554" spans="4:4" x14ac:dyDescent="0.2">
      <c r="D554" s="43"/>
    </row>
    <row r="555" spans="4:4" x14ac:dyDescent="0.2">
      <c r="D555" s="43"/>
    </row>
    <row r="556" spans="4:4" x14ac:dyDescent="0.2">
      <c r="D556" s="43"/>
    </row>
    <row r="557" spans="4:4" x14ac:dyDescent="0.2">
      <c r="D557" s="43"/>
    </row>
    <row r="558" spans="4:4" x14ac:dyDescent="0.2">
      <c r="D558" s="43"/>
    </row>
    <row r="559" spans="4:4" x14ac:dyDescent="0.2">
      <c r="D559" s="43"/>
    </row>
    <row r="560" spans="4:4" x14ac:dyDescent="0.2">
      <c r="D560" s="43"/>
    </row>
    <row r="561" spans="4:4" x14ac:dyDescent="0.2">
      <c r="D561" s="43"/>
    </row>
    <row r="562" spans="4:4" x14ac:dyDescent="0.2">
      <c r="D562" s="43"/>
    </row>
    <row r="563" spans="4:4" x14ac:dyDescent="0.2">
      <c r="D563" s="43"/>
    </row>
    <row r="564" spans="4:4" x14ac:dyDescent="0.2">
      <c r="D564" s="43"/>
    </row>
    <row r="565" spans="4:4" x14ac:dyDescent="0.2">
      <c r="D565" s="43"/>
    </row>
    <row r="566" spans="4:4" x14ac:dyDescent="0.2">
      <c r="D566" s="43"/>
    </row>
    <row r="567" spans="4:4" x14ac:dyDescent="0.2">
      <c r="D567" s="43"/>
    </row>
    <row r="568" spans="4:4" x14ac:dyDescent="0.2">
      <c r="D568" s="43"/>
    </row>
    <row r="569" spans="4:4" x14ac:dyDescent="0.2">
      <c r="D569" s="43"/>
    </row>
    <row r="570" spans="4:4" x14ac:dyDescent="0.2">
      <c r="D570" s="43"/>
    </row>
    <row r="571" spans="4:4" x14ac:dyDescent="0.2">
      <c r="D571" s="43"/>
    </row>
    <row r="572" spans="4:4" x14ac:dyDescent="0.2">
      <c r="D572" s="43"/>
    </row>
    <row r="573" spans="4:4" x14ac:dyDescent="0.2">
      <c r="D573" s="43"/>
    </row>
    <row r="574" spans="4:4" x14ac:dyDescent="0.2">
      <c r="D574" s="43"/>
    </row>
    <row r="575" spans="4:4" x14ac:dyDescent="0.2">
      <c r="D575" s="43"/>
    </row>
    <row r="576" spans="4:4" x14ac:dyDescent="0.2">
      <c r="D576" s="43"/>
    </row>
    <row r="577" spans="4:4" x14ac:dyDescent="0.2">
      <c r="D577" s="43"/>
    </row>
    <row r="578" spans="4:4" x14ac:dyDescent="0.2">
      <c r="D578" s="43"/>
    </row>
    <row r="579" spans="4:4" x14ac:dyDescent="0.2">
      <c r="D579" s="43"/>
    </row>
    <row r="580" spans="4:4" x14ac:dyDescent="0.2">
      <c r="D580" s="43"/>
    </row>
    <row r="581" spans="4:4" x14ac:dyDescent="0.2">
      <c r="D581" s="43"/>
    </row>
    <row r="582" spans="4:4" x14ac:dyDescent="0.2">
      <c r="D582" s="43"/>
    </row>
    <row r="583" spans="4:4" x14ac:dyDescent="0.2">
      <c r="D583" s="43"/>
    </row>
    <row r="584" spans="4:4" x14ac:dyDescent="0.2">
      <c r="D584" s="43"/>
    </row>
    <row r="585" spans="4:4" x14ac:dyDescent="0.2">
      <c r="D585" s="43"/>
    </row>
    <row r="586" spans="4:4" x14ac:dyDescent="0.2">
      <c r="D586" s="43"/>
    </row>
    <row r="587" spans="4:4" x14ac:dyDescent="0.2">
      <c r="D587" s="43"/>
    </row>
    <row r="588" spans="4:4" x14ac:dyDescent="0.2">
      <c r="D588" s="43"/>
    </row>
    <row r="589" spans="4:4" x14ac:dyDescent="0.2">
      <c r="D589" s="43"/>
    </row>
    <row r="590" spans="4:4" x14ac:dyDescent="0.2">
      <c r="D590" s="43"/>
    </row>
    <row r="591" spans="4:4" x14ac:dyDescent="0.2">
      <c r="D591" s="43"/>
    </row>
    <row r="592" spans="4:4" x14ac:dyDescent="0.2">
      <c r="D592" s="43"/>
    </row>
    <row r="593" spans="4:4" x14ac:dyDescent="0.2">
      <c r="D593" s="43"/>
    </row>
    <row r="594" spans="4:4" x14ac:dyDescent="0.2">
      <c r="D594" s="43"/>
    </row>
    <row r="595" spans="4:4" x14ac:dyDescent="0.2">
      <c r="D595" s="43"/>
    </row>
    <row r="596" spans="4:4" x14ac:dyDescent="0.2">
      <c r="D596" s="43"/>
    </row>
    <row r="597" spans="4:4" x14ac:dyDescent="0.2">
      <c r="D597" s="43"/>
    </row>
    <row r="598" spans="4:4" x14ac:dyDescent="0.2">
      <c r="D598" s="43"/>
    </row>
    <row r="599" spans="4:4" x14ac:dyDescent="0.2">
      <c r="D599" s="43"/>
    </row>
    <row r="600" spans="4:4" x14ac:dyDescent="0.2">
      <c r="D600" s="43"/>
    </row>
    <row r="601" spans="4:4" x14ac:dyDescent="0.2">
      <c r="D601" s="43"/>
    </row>
    <row r="602" spans="4:4" x14ac:dyDescent="0.2">
      <c r="D602" s="43"/>
    </row>
    <row r="603" spans="4:4" x14ac:dyDescent="0.2">
      <c r="D603" s="43"/>
    </row>
    <row r="604" spans="4:4" x14ac:dyDescent="0.2">
      <c r="D604" s="43"/>
    </row>
    <row r="605" spans="4:4" x14ac:dyDescent="0.2">
      <c r="D605" s="43"/>
    </row>
    <row r="606" spans="4:4" x14ac:dyDescent="0.2">
      <c r="D606" s="43"/>
    </row>
    <row r="607" spans="4:4" x14ac:dyDescent="0.2">
      <c r="D607" s="43"/>
    </row>
    <row r="608" spans="4:4" x14ac:dyDescent="0.2">
      <c r="D608" s="43"/>
    </row>
    <row r="609" spans="4:4" x14ac:dyDescent="0.2">
      <c r="D609" s="43"/>
    </row>
    <row r="610" spans="4:4" x14ac:dyDescent="0.2">
      <c r="D610" s="43"/>
    </row>
    <row r="611" spans="4:4" x14ac:dyDescent="0.2">
      <c r="D611" s="43"/>
    </row>
    <row r="612" spans="4:4" x14ac:dyDescent="0.2">
      <c r="D612" s="43"/>
    </row>
    <row r="613" spans="4:4" x14ac:dyDescent="0.2">
      <c r="D613" s="43"/>
    </row>
    <row r="614" spans="4:4" x14ac:dyDescent="0.2">
      <c r="D614" s="43"/>
    </row>
    <row r="615" spans="4:4" x14ac:dyDescent="0.2">
      <c r="D615" s="43"/>
    </row>
    <row r="616" spans="4:4" x14ac:dyDescent="0.2">
      <c r="D616" s="43"/>
    </row>
    <row r="617" spans="4:4" x14ac:dyDescent="0.2">
      <c r="D617" s="43"/>
    </row>
    <row r="618" spans="4:4" x14ac:dyDescent="0.2">
      <c r="D618" s="43"/>
    </row>
    <row r="619" spans="4:4" x14ac:dyDescent="0.2">
      <c r="D619" s="43"/>
    </row>
    <row r="620" spans="4:4" x14ac:dyDescent="0.2">
      <c r="D620" s="43"/>
    </row>
    <row r="621" spans="4:4" x14ac:dyDescent="0.2">
      <c r="D621" s="43"/>
    </row>
    <row r="622" spans="4:4" x14ac:dyDescent="0.2">
      <c r="D622" s="43"/>
    </row>
    <row r="623" spans="4:4" x14ac:dyDescent="0.2">
      <c r="D623" s="43"/>
    </row>
    <row r="624" spans="4:4" x14ac:dyDescent="0.2">
      <c r="D624" s="43"/>
    </row>
    <row r="625" spans="4:4" x14ac:dyDescent="0.2">
      <c r="D625" s="43"/>
    </row>
    <row r="626" spans="4:4" x14ac:dyDescent="0.2">
      <c r="D626" s="43"/>
    </row>
    <row r="627" spans="4:4" x14ac:dyDescent="0.2">
      <c r="D627" s="43"/>
    </row>
    <row r="628" spans="4:4" x14ac:dyDescent="0.2">
      <c r="D628" s="43"/>
    </row>
    <row r="629" spans="4:4" x14ac:dyDescent="0.2">
      <c r="D629" s="43"/>
    </row>
    <row r="630" spans="4:4" x14ac:dyDescent="0.2">
      <c r="D630" s="43"/>
    </row>
    <row r="631" spans="4:4" x14ac:dyDescent="0.2">
      <c r="D631" s="43"/>
    </row>
    <row r="632" spans="4:4" x14ac:dyDescent="0.2">
      <c r="D632" s="43"/>
    </row>
    <row r="633" spans="4:4" x14ac:dyDescent="0.2">
      <c r="D633" s="43"/>
    </row>
    <row r="634" spans="4:4" x14ac:dyDescent="0.2">
      <c r="D634" s="43"/>
    </row>
    <row r="635" spans="4:4" x14ac:dyDescent="0.2">
      <c r="D635" s="43"/>
    </row>
    <row r="636" spans="4:4" x14ac:dyDescent="0.2">
      <c r="D636" s="43"/>
    </row>
    <row r="637" spans="4:4" x14ac:dyDescent="0.2">
      <c r="D637" s="43"/>
    </row>
    <row r="638" spans="4:4" x14ac:dyDescent="0.2">
      <c r="D638" s="43"/>
    </row>
    <row r="639" spans="4:4" x14ac:dyDescent="0.2">
      <c r="D639" s="43"/>
    </row>
    <row r="640" spans="4:4" x14ac:dyDescent="0.2">
      <c r="D640" s="43"/>
    </row>
    <row r="641" spans="4:4" x14ac:dyDescent="0.2">
      <c r="D641" s="43"/>
    </row>
    <row r="642" spans="4:4" x14ac:dyDescent="0.2">
      <c r="D642" s="43"/>
    </row>
    <row r="643" spans="4:4" x14ac:dyDescent="0.2">
      <c r="D643" s="43"/>
    </row>
    <row r="644" spans="4:4" x14ac:dyDescent="0.2">
      <c r="D644" s="43"/>
    </row>
    <row r="645" spans="4:4" x14ac:dyDescent="0.2">
      <c r="D645" s="43"/>
    </row>
    <row r="646" spans="4:4" x14ac:dyDescent="0.2">
      <c r="D646" s="43"/>
    </row>
    <row r="647" spans="4:4" x14ac:dyDescent="0.2">
      <c r="D647" s="43"/>
    </row>
    <row r="648" spans="4:4" x14ac:dyDescent="0.2">
      <c r="D648" s="43"/>
    </row>
    <row r="649" spans="4:4" x14ac:dyDescent="0.2">
      <c r="D649" s="43"/>
    </row>
    <row r="650" spans="4:4" x14ac:dyDescent="0.2">
      <c r="D650" s="43"/>
    </row>
    <row r="651" spans="4:4" x14ac:dyDescent="0.2">
      <c r="D651" s="43"/>
    </row>
    <row r="652" spans="4:4" x14ac:dyDescent="0.2">
      <c r="D652" s="43"/>
    </row>
    <row r="653" spans="4:4" x14ac:dyDescent="0.2">
      <c r="D653" s="43"/>
    </row>
    <row r="654" spans="4:4" x14ac:dyDescent="0.2">
      <c r="D654" s="43"/>
    </row>
    <row r="655" spans="4:4" x14ac:dyDescent="0.2">
      <c r="D655" s="43"/>
    </row>
    <row r="656" spans="4:4" x14ac:dyDescent="0.2">
      <c r="D656" s="43"/>
    </row>
    <row r="657" spans="4:4" x14ac:dyDescent="0.2">
      <c r="D657" s="43"/>
    </row>
    <row r="658" spans="4:4" x14ac:dyDescent="0.2">
      <c r="D658" s="43"/>
    </row>
    <row r="659" spans="4:4" x14ac:dyDescent="0.2">
      <c r="D659" s="43"/>
    </row>
    <row r="660" spans="4:4" x14ac:dyDescent="0.2">
      <c r="D660" s="43"/>
    </row>
    <row r="661" spans="4:4" x14ac:dyDescent="0.2">
      <c r="D661" s="43"/>
    </row>
    <row r="662" spans="4:4" x14ac:dyDescent="0.2">
      <c r="D662" s="43"/>
    </row>
    <row r="663" spans="4:4" x14ac:dyDescent="0.2">
      <c r="D663" s="43"/>
    </row>
    <row r="664" spans="4:4" x14ac:dyDescent="0.2">
      <c r="D664" s="43"/>
    </row>
    <row r="665" spans="4:4" x14ac:dyDescent="0.2">
      <c r="D665" s="43"/>
    </row>
    <row r="666" spans="4:4" x14ac:dyDescent="0.2">
      <c r="D666" s="43"/>
    </row>
    <row r="667" spans="4:4" x14ac:dyDescent="0.2">
      <c r="D667" s="43"/>
    </row>
    <row r="668" spans="4:4" x14ac:dyDescent="0.2">
      <c r="D668" s="43"/>
    </row>
    <row r="669" spans="4:4" x14ac:dyDescent="0.2">
      <c r="D669" s="43"/>
    </row>
    <row r="670" spans="4:4" x14ac:dyDescent="0.2">
      <c r="D670" s="43"/>
    </row>
    <row r="671" spans="4:4" x14ac:dyDescent="0.2">
      <c r="D671" s="43"/>
    </row>
    <row r="672" spans="4:4" x14ac:dyDescent="0.2">
      <c r="D672" s="43"/>
    </row>
    <row r="673" spans="4:4" x14ac:dyDescent="0.2">
      <c r="D673" s="43"/>
    </row>
    <row r="674" spans="4:4" x14ac:dyDescent="0.2">
      <c r="D674" s="43"/>
    </row>
    <row r="675" spans="4:4" x14ac:dyDescent="0.2">
      <c r="D675" s="43"/>
    </row>
    <row r="676" spans="4:4" x14ac:dyDescent="0.2">
      <c r="D676" s="43"/>
    </row>
    <row r="677" spans="4:4" x14ac:dyDescent="0.2">
      <c r="D677" s="43"/>
    </row>
    <row r="678" spans="4:4" x14ac:dyDescent="0.2">
      <c r="D678" s="43"/>
    </row>
    <row r="679" spans="4:4" x14ac:dyDescent="0.2">
      <c r="D679" s="43"/>
    </row>
    <row r="680" spans="4:4" x14ac:dyDescent="0.2">
      <c r="D680" s="43"/>
    </row>
    <row r="681" spans="4:4" x14ac:dyDescent="0.2">
      <c r="D681" s="43"/>
    </row>
    <row r="682" spans="4:4" x14ac:dyDescent="0.2">
      <c r="D682" s="43"/>
    </row>
    <row r="683" spans="4:4" x14ac:dyDescent="0.2">
      <c r="D683" s="43"/>
    </row>
    <row r="684" spans="4:4" x14ac:dyDescent="0.2">
      <c r="D684" s="43"/>
    </row>
    <row r="685" spans="4:4" x14ac:dyDescent="0.2">
      <c r="D685" s="43"/>
    </row>
    <row r="686" spans="4:4" x14ac:dyDescent="0.2">
      <c r="D686" s="43"/>
    </row>
    <row r="687" spans="4:4" x14ac:dyDescent="0.2">
      <c r="D687" s="43"/>
    </row>
    <row r="688" spans="4:4" x14ac:dyDescent="0.2">
      <c r="D688" s="43"/>
    </row>
    <row r="689" spans="4:4" x14ac:dyDescent="0.2">
      <c r="D689" s="43"/>
    </row>
    <row r="690" spans="4:4" x14ac:dyDescent="0.2">
      <c r="D690" s="43"/>
    </row>
    <row r="691" spans="4:4" x14ac:dyDescent="0.2">
      <c r="D691" s="43"/>
    </row>
    <row r="692" spans="4:4" x14ac:dyDescent="0.2">
      <c r="D692" s="43"/>
    </row>
    <row r="693" spans="4:4" x14ac:dyDescent="0.2">
      <c r="D693" s="43"/>
    </row>
    <row r="694" spans="4:4" x14ac:dyDescent="0.2">
      <c r="D694" s="43"/>
    </row>
    <row r="695" spans="4:4" x14ac:dyDescent="0.2">
      <c r="D695" s="43"/>
    </row>
    <row r="696" spans="4:4" x14ac:dyDescent="0.2">
      <c r="D696" s="43"/>
    </row>
    <row r="697" spans="4:4" x14ac:dyDescent="0.2">
      <c r="D697" s="43"/>
    </row>
    <row r="698" spans="4:4" x14ac:dyDescent="0.2">
      <c r="D698" s="43"/>
    </row>
    <row r="699" spans="4:4" x14ac:dyDescent="0.2">
      <c r="D699" s="43"/>
    </row>
    <row r="700" spans="4:4" x14ac:dyDescent="0.2">
      <c r="D700" s="43"/>
    </row>
    <row r="701" spans="4:4" x14ac:dyDescent="0.2">
      <c r="D701" s="43"/>
    </row>
    <row r="702" spans="4:4" x14ac:dyDescent="0.2">
      <c r="D702" s="43"/>
    </row>
    <row r="703" spans="4:4" x14ac:dyDescent="0.2">
      <c r="D703" s="43"/>
    </row>
    <row r="704" spans="4:4" x14ac:dyDescent="0.2">
      <c r="D704" s="43"/>
    </row>
    <row r="705" spans="4:4" x14ac:dyDescent="0.2">
      <c r="D705" s="43"/>
    </row>
    <row r="706" spans="4:4" x14ac:dyDescent="0.2">
      <c r="D706" s="43"/>
    </row>
    <row r="707" spans="4:4" x14ac:dyDescent="0.2">
      <c r="D707" s="43"/>
    </row>
    <row r="708" spans="4:4" x14ac:dyDescent="0.2">
      <c r="D708" s="43"/>
    </row>
    <row r="709" spans="4:4" x14ac:dyDescent="0.2">
      <c r="D709" s="43"/>
    </row>
    <row r="710" spans="4:4" x14ac:dyDescent="0.2">
      <c r="D710" s="43"/>
    </row>
    <row r="711" spans="4:4" x14ac:dyDescent="0.2">
      <c r="D711" s="43"/>
    </row>
    <row r="712" spans="4:4" x14ac:dyDescent="0.2">
      <c r="D712" s="43"/>
    </row>
    <row r="713" spans="4:4" x14ac:dyDescent="0.2">
      <c r="D713" s="43"/>
    </row>
    <row r="714" spans="4:4" x14ac:dyDescent="0.2">
      <c r="D714" s="43"/>
    </row>
    <row r="715" spans="4:4" x14ac:dyDescent="0.2">
      <c r="D715" s="43"/>
    </row>
    <row r="716" spans="4:4" x14ac:dyDescent="0.2">
      <c r="D716" s="43"/>
    </row>
    <row r="717" spans="4:4" x14ac:dyDescent="0.2">
      <c r="D717" s="43"/>
    </row>
    <row r="718" spans="4:4" x14ac:dyDescent="0.2">
      <c r="D718" s="43"/>
    </row>
    <row r="719" spans="4:4" x14ac:dyDescent="0.2">
      <c r="D719" s="43"/>
    </row>
    <row r="720" spans="4:4" x14ac:dyDescent="0.2">
      <c r="D720" s="43"/>
    </row>
    <row r="721" spans="4:4" x14ac:dyDescent="0.2">
      <c r="D721" s="43"/>
    </row>
    <row r="722" spans="4:4" x14ac:dyDescent="0.2">
      <c r="D722" s="43"/>
    </row>
    <row r="723" spans="4:4" x14ac:dyDescent="0.2">
      <c r="D723" s="43"/>
    </row>
    <row r="724" spans="4:4" x14ac:dyDescent="0.2">
      <c r="D724" s="43"/>
    </row>
    <row r="725" spans="4:4" x14ac:dyDescent="0.2">
      <c r="D725" s="43"/>
    </row>
    <row r="726" spans="4:4" x14ac:dyDescent="0.2">
      <c r="D726" s="43"/>
    </row>
    <row r="727" spans="4:4" x14ac:dyDescent="0.2">
      <c r="D727" s="43"/>
    </row>
    <row r="728" spans="4:4" x14ac:dyDescent="0.2">
      <c r="D728" s="43"/>
    </row>
    <row r="729" spans="4:4" x14ac:dyDescent="0.2">
      <c r="D729" s="43"/>
    </row>
    <row r="730" spans="4:4" x14ac:dyDescent="0.2">
      <c r="D730" s="43"/>
    </row>
    <row r="731" spans="4:4" x14ac:dyDescent="0.2">
      <c r="D731" s="43"/>
    </row>
    <row r="732" spans="4:4" x14ac:dyDescent="0.2">
      <c r="D732" s="43"/>
    </row>
    <row r="733" spans="4:4" x14ac:dyDescent="0.2">
      <c r="D733" s="43"/>
    </row>
    <row r="734" spans="4:4" x14ac:dyDescent="0.2">
      <c r="D734" s="43"/>
    </row>
    <row r="735" spans="4:4" x14ac:dyDescent="0.2">
      <c r="D735" s="43"/>
    </row>
    <row r="736" spans="4:4" x14ac:dyDescent="0.2">
      <c r="D736" s="43"/>
    </row>
    <row r="737" spans="4:4" x14ac:dyDescent="0.2">
      <c r="D737" s="43"/>
    </row>
    <row r="738" spans="4:4" x14ac:dyDescent="0.2">
      <c r="D738" s="43"/>
    </row>
    <row r="739" spans="4:4" x14ac:dyDescent="0.2">
      <c r="D739" s="43"/>
    </row>
    <row r="740" spans="4:4" x14ac:dyDescent="0.2">
      <c r="D740" s="43"/>
    </row>
    <row r="741" spans="4:4" x14ac:dyDescent="0.2">
      <c r="D741" s="43"/>
    </row>
    <row r="742" spans="4:4" x14ac:dyDescent="0.2">
      <c r="D742" s="43"/>
    </row>
    <row r="743" spans="4:4" x14ac:dyDescent="0.2">
      <c r="D743" s="43"/>
    </row>
    <row r="744" spans="4:4" x14ac:dyDescent="0.2">
      <c r="D744" s="43"/>
    </row>
    <row r="745" spans="4:4" x14ac:dyDescent="0.2">
      <c r="D745" s="43"/>
    </row>
    <row r="746" spans="4:4" x14ac:dyDescent="0.2">
      <c r="D746" s="43"/>
    </row>
    <row r="747" spans="4:4" x14ac:dyDescent="0.2">
      <c r="D747" s="43"/>
    </row>
    <row r="748" spans="4:4" x14ac:dyDescent="0.2">
      <c r="D748" s="43"/>
    </row>
    <row r="749" spans="4:4" x14ac:dyDescent="0.2">
      <c r="D749" s="43"/>
    </row>
    <row r="750" spans="4:4" x14ac:dyDescent="0.2">
      <c r="D750" s="43"/>
    </row>
    <row r="751" spans="4:4" x14ac:dyDescent="0.2">
      <c r="D751" s="43"/>
    </row>
    <row r="752" spans="4:4" x14ac:dyDescent="0.2">
      <c r="D752" s="43"/>
    </row>
    <row r="753" spans="4:4" x14ac:dyDescent="0.2">
      <c r="D753" s="43"/>
    </row>
    <row r="754" spans="4:4" x14ac:dyDescent="0.2">
      <c r="D754" s="43"/>
    </row>
    <row r="755" spans="4:4" x14ac:dyDescent="0.2">
      <c r="D755" s="43"/>
    </row>
    <row r="756" spans="4:4" x14ac:dyDescent="0.2">
      <c r="D756" s="43"/>
    </row>
    <row r="757" spans="4:4" x14ac:dyDescent="0.2">
      <c r="D757" s="43"/>
    </row>
    <row r="758" spans="4:4" x14ac:dyDescent="0.2">
      <c r="D758" s="43"/>
    </row>
    <row r="759" spans="4:4" x14ac:dyDescent="0.2">
      <c r="D759" s="43"/>
    </row>
    <row r="760" spans="4:4" x14ac:dyDescent="0.2">
      <c r="D760" s="43"/>
    </row>
    <row r="761" spans="4:4" x14ac:dyDescent="0.2">
      <c r="D761" s="43"/>
    </row>
    <row r="762" spans="4:4" x14ac:dyDescent="0.2">
      <c r="D762" s="43"/>
    </row>
    <row r="763" spans="4:4" x14ac:dyDescent="0.2">
      <c r="D763" s="43"/>
    </row>
    <row r="764" spans="4:4" x14ac:dyDescent="0.2">
      <c r="D764" s="43"/>
    </row>
    <row r="765" spans="4:4" x14ac:dyDescent="0.2">
      <c r="D765" s="43"/>
    </row>
    <row r="766" spans="4:4" x14ac:dyDescent="0.2">
      <c r="D766" s="43"/>
    </row>
    <row r="767" spans="4:4" x14ac:dyDescent="0.2">
      <c r="D767" s="43"/>
    </row>
    <row r="768" spans="4:4" x14ac:dyDescent="0.2">
      <c r="D768" s="43"/>
    </row>
    <row r="769" spans="4:4" x14ac:dyDescent="0.2">
      <c r="D769" s="43"/>
    </row>
    <row r="770" spans="4:4" x14ac:dyDescent="0.2">
      <c r="D770" s="43"/>
    </row>
    <row r="771" spans="4:4" x14ac:dyDescent="0.2">
      <c r="D771" s="43"/>
    </row>
    <row r="772" spans="4:4" x14ac:dyDescent="0.2">
      <c r="D772" s="43"/>
    </row>
    <row r="773" spans="4:4" x14ac:dyDescent="0.2">
      <c r="D773" s="43"/>
    </row>
    <row r="774" spans="4:4" x14ac:dyDescent="0.2">
      <c r="D774" s="43"/>
    </row>
    <row r="775" spans="4:4" x14ac:dyDescent="0.2">
      <c r="D775" s="43"/>
    </row>
    <row r="776" spans="4:4" x14ac:dyDescent="0.2">
      <c r="D776" s="43"/>
    </row>
    <row r="777" spans="4:4" x14ac:dyDescent="0.2">
      <c r="D777" s="43"/>
    </row>
    <row r="778" spans="4:4" x14ac:dyDescent="0.2">
      <c r="D778" s="43"/>
    </row>
    <row r="779" spans="4:4" x14ac:dyDescent="0.2">
      <c r="D779" s="43"/>
    </row>
    <row r="780" spans="4:4" x14ac:dyDescent="0.2">
      <c r="D780" s="43"/>
    </row>
    <row r="781" spans="4:4" x14ac:dyDescent="0.2">
      <c r="D781" s="43"/>
    </row>
    <row r="782" spans="4:4" x14ac:dyDescent="0.2">
      <c r="D782" s="43"/>
    </row>
    <row r="783" spans="4:4" x14ac:dyDescent="0.2">
      <c r="D783" s="43"/>
    </row>
    <row r="784" spans="4:4" x14ac:dyDescent="0.2">
      <c r="D784" s="43"/>
    </row>
    <row r="785" spans="4:4" x14ac:dyDescent="0.2">
      <c r="D785" s="43"/>
    </row>
    <row r="786" spans="4:4" x14ac:dyDescent="0.2">
      <c r="D786" s="43"/>
    </row>
    <row r="787" spans="4:4" x14ac:dyDescent="0.2">
      <c r="D787" s="43"/>
    </row>
    <row r="788" spans="4:4" x14ac:dyDescent="0.2">
      <c r="D788" s="43"/>
    </row>
    <row r="789" spans="4:4" x14ac:dyDescent="0.2">
      <c r="D789" s="43"/>
    </row>
    <row r="790" spans="4:4" x14ac:dyDescent="0.2">
      <c r="D790" s="43"/>
    </row>
    <row r="791" spans="4:4" x14ac:dyDescent="0.2">
      <c r="D791" s="43"/>
    </row>
    <row r="792" spans="4:4" x14ac:dyDescent="0.2">
      <c r="D792" s="43"/>
    </row>
    <row r="793" spans="4:4" x14ac:dyDescent="0.2">
      <c r="D793" s="43"/>
    </row>
    <row r="794" spans="4:4" x14ac:dyDescent="0.2">
      <c r="D794" s="43"/>
    </row>
    <row r="795" spans="4:4" x14ac:dyDescent="0.2">
      <c r="D795" s="43"/>
    </row>
    <row r="796" spans="4:4" x14ac:dyDescent="0.2">
      <c r="D796" s="43"/>
    </row>
    <row r="797" spans="4:4" x14ac:dyDescent="0.2">
      <c r="D797" s="43"/>
    </row>
    <row r="798" spans="4:4" x14ac:dyDescent="0.2">
      <c r="D798" s="43"/>
    </row>
    <row r="799" spans="4:4" x14ac:dyDescent="0.2">
      <c r="D799" s="43"/>
    </row>
    <row r="800" spans="4:4" x14ac:dyDescent="0.2">
      <c r="D800" s="43"/>
    </row>
    <row r="801" spans="4:4" x14ac:dyDescent="0.2">
      <c r="D801" s="43"/>
    </row>
    <row r="802" spans="4:4" x14ac:dyDescent="0.2">
      <c r="D802" s="43"/>
    </row>
    <row r="803" spans="4:4" x14ac:dyDescent="0.2">
      <c r="D803" s="43"/>
    </row>
    <row r="804" spans="4:4" x14ac:dyDescent="0.2">
      <c r="D804" s="43"/>
    </row>
    <row r="805" spans="4:4" x14ac:dyDescent="0.2">
      <c r="D805" s="43"/>
    </row>
    <row r="806" spans="4:4" x14ac:dyDescent="0.2">
      <c r="D806" s="43"/>
    </row>
    <row r="807" spans="4:4" x14ac:dyDescent="0.2">
      <c r="D807" s="43"/>
    </row>
    <row r="808" spans="4:4" x14ac:dyDescent="0.2">
      <c r="D808" s="43"/>
    </row>
    <row r="809" spans="4:4" x14ac:dyDescent="0.2">
      <c r="D809" s="43"/>
    </row>
    <row r="810" spans="4:4" x14ac:dyDescent="0.2">
      <c r="D810" s="43"/>
    </row>
    <row r="811" spans="4:4" x14ac:dyDescent="0.2">
      <c r="D811" s="43"/>
    </row>
    <row r="812" spans="4:4" x14ac:dyDescent="0.2">
      <c r="D812" s="43"/>
    </row>
    <row r="813" spans="4:4" x14ac:dyDescent="0.2">
      <c r="D813" s="43"/>
    </row>
    <row r="814" spans="4:4" x14ac:dyDescent="0.2">
      <c r="D814" s="43"/>
    </row>
    <row r="815" spans="4:4" x14ac:dyDescent="0.2">
      <c r="D815" s="43"/>
    </row>
    <row r="816" spans="4:4" x14ac:dyDescent="0.2">
      <c r="D816" s="43"/>
    </row>
    <row r="817" spans="4:4" x14ac:dyDescent="0.2">
      <c r="D817" s="43"/>
    </row>
    <row r="818" spans="4:4" x14ac:dyDescent="0.2">
      <c r="D818" s="43"/>
    </row>
    <row r="819" spans="4:4" x14ac:dyDescent="0.2">
      <c r="D819" s="43"/>
    </row>
    <row r="820" spans="4:4" x14ac:dyDescent="0.2">
      <c r="D820" s="43"/>
    </row>
    <row r="821" spans="4:4" x14ac:dyDescent="0.2">
      <c r="D821" s="43"/>
    </row>
    <row r="822" spans="4:4" x14ac:dyDescent="0.2">
      <c r="D822" s="43"/>
    </row>
    <row r="823" spans="4:4" x14ac:dyDescent="0.2">
      <c r="D823" s="43"/>
    </row>
    <row r="824" spans="4:4" x14ac:dyDescent="0.2">
      <c r="D824" s="43"/>
    </row>
    <row r="825" spans="4:4" x14ac:dyDescent="0.2">
      <c r="D825" s="43"/>
    </row>
    <row r="826" spans="4:4" x14ac:dyDescent="0.2">
      <c r="D826" s="43"/>
    </row>
    <row r="827" spans="4:4" x14ac:dyDescent="0.2">
      <c r="D827" s="43"/>
    </row>
    <row r="828" spans="4:4" x14ac:dyDescent="0.2">
      <c r="D828" s="43"/>
    </row>
    <row r="829" spans="4:4" x14ac:dyDescent="0.2">
      <c r="D829" s="43"/>
    </row>
    <row r="830" spans="4:4" x14ac:dyDescent="0.2">
      <c r="D830" s="43"/>
    </row>
    <row r="831" spans="4:4" x14ac:dyDescent="0.2">
      <c r="D831" s="43"/>
    </row>
    <row r="832" spans="4:4" x14ac:dyDescent="0.2">
      <c r="D832" s="43"/>
    </row>
    <row r="833" spans="4:4" x14ac:dyDescent="0.2">
      <c r="D833" s="43"/>
    </row>
    <row r="834" spans="4:4" x14ac:dyDescent="0.2">
      <c r="D834" s="43"/>
    </row>
    <row r="835" spans="4:4" x14ac:dyDescent="0.2">
      <c r="D835" s="43"/>
    </row>
    <row r="836" spans="4:4" x14ac:dyDescent="0.2">
      <c r="D836" s="43"/>
    </row>
    <row r="837" spans="4:4" x14ac:dyDescent="0.2">
      <c r="D837" s="43"/>
    </row>
    <row r="838" spans="4:4" x14ac:dyDescent="0.2">
      <c r="D838" s="43"/>
    </row>
    <row r="839" spans="4:4" x14ac:dyDescent="0.2">
      <c r="D839" s="43"/>
    </row>
    <row r="840" spans="4:4" x14ac:dyDescent="0.2">
      <c r="D840" s="43"/>
    </row>
    <row r="841" spans="4:4" x14ac:dyDescent="0.2">
      <c r="D841" s="43"/>
    </row>
    <row r="842" spans="4:4" x14ac:dyDescent="0.2">
      <c r="D842" s="43"/>
    </row>
    <row r="843" spans="4:4" x14ac:dyDescent="0.2">
      <c r="D843" s="43"/>
    </row>
    <row r="844" spans="4:4" x14ac:dyDescent="0.2">
      <c r="D844" s="43"/>
    </row>
    <row r="845" spans="4:4" x14ac:dyDescent="0.2">
      <c r="D845" s="43"/>
    </row>
    <row r="846" spans="4:4" x14ac:dyDescent="0.2">
      <c r="D846" s="43"/>
    </row>
    <row r="847" spans="4:4" x14ac:dyDescent="0.2">
      <c r="D847" s="43"/>
    </row>
    <row r="848" spans="4:4" x14ac:dyDescent="0.2">
      <c r="D848" s="43"/>
    </row>
    <row r="849" spans="4:4" x14ac:dyDescent="0.2">
      <c r="D849" s="43"/>
    </row>
    <row r="850" spans="4:4" x14ac:dyDescent="0.2">
      <c r="D850" s="43"/>
    </row>
    <row r="851" spans="4:4" x14ac:dyDescent="0.2">
      <c r="D851" s="43"/>
    </row>
    <row r="852" spans="4:4" x14ac:dyDescent="0.2">
      <c r="D852" s="43"/>
    </row>
    <row r="853" spans="4:4" x14ac:dyDescent="0.2">
      <c r="D853" s="43"/>
    </row>
    <row r="854" spans="4:4" x14ac:dyDescent="0.2">
      <c r="D854" s="43"/>
    </row>
    <row r="855" spans="4:4" x14ac:dyDescent="0.2">
      <c r="D855" s="43"/>
    </row>
    <row r="856" spans="4:4" x14ac:dyDescent="0.2">
      <c r="D856" s="43"/>
    </row>
    <row r="857" spans="4:4" x14ac:dyDescent="0.2">
      <c r="D857" s="43"/>
    </row>
    <row r="858" spans="4:4" x14ac:dyDescent="0.2">
      <c r="D858" s="43"/>
    </row>
    <row r="859" spans="4:4" x14ac:dyDescent="0.2">
      <c r="D859" s="43"/>
    </row>
    <row r="860" spans="4:4" x14ac:dyDescent="0.2">
      <c r="D860" s="43"/>
    </row>
    <row r="861" spans="4:4" x14ac:dyDescent="0.2">
      <c r="D861" s="43"/>
    </row>
    <row r="862" spans="4:4" x14ac:dyDescent="0.2">
      <c r="D862" s="43"/>
    </row>
    <row r="863" spans="4:4" x14ac:dyDescent="0.2">
      <c r="D863" s="43"/>
    </row>
    <row r="864" spans="4:4" x14ac:dyDescent="0.2">
      <c r="D864" s="43"/>
    </row>
    <row r="865" spans="4:4" x14ac:dyDescent="0.2">
      <c r="D865" s="43"/>
    </row>
    <row r="866" spans="4:4" x14ac:dyDescent="0.2">
      <c r="D866" s="43"/>
    </row>
    <row r="867" spans="4:4" x14ac:dyDescent="0.2">
      <c r="D867" s="43"/>
    </row>
    <row r="868" spans="4:4" x14ac:dyDescent="0.2">
      <c r="D868" s="43"/>
    </row>
    <row r="869" spans="4:4" x14ac:dyDescent="0.2">
      <c r="D869" s="43"/>
    </row>
    <row r="870" spans="4:4" x14ac:dyDescent="0.2">
      <c r="D870" s="43"/>
    </row>
    <row r="871" spans="4:4" x14ac:dyDescent="0.2">
      <c r="D871" s="43"/>
    </row>
    <row r="872" spans="4:4" x14ac:dyDescent="0.2">
      <c r="D872" s="43"/>
    </row>
    <row r="873" spans="4:4" x14ac:dyDescent="0.2">
      <c r="D873" s="43"/>
    </row>
    <row r="874" spans="4:4" x14ac:dyDescent="0.2">
      <c r="D874" s="43"/>
    </row>
    <row r="875" spans="4:4" x14ac:dyDescent="0.2">
      <c r="D875" s="43"/>
    </row>
    <row r="876" spans="4:4" x14ac:dyDescent="0.2">
      <c r="D876" s="43"/>
    </row>
    <row r="877" spans="4:4" x14ac:dyDescent="0.2">
      <c r="D877" s="43"/>
    </row>
    <row r="878" spans="4:4" x14ac:dyDescent="0.2">
      <c r="D878" s="43"/>
    </row>
    <row r="879" spans="4:4" x14ac:dyDescent="0.2">
      <c r="D879" s="43"/>
    </row>
    <row r="880" spans="4:4" x14ac:dyDescent="0.2">
      <c r="D880" s="43"/>
    </row>
    <row r="881" spans="4:4" x14ac:dyDescent="0.2">
      <c r="D881" s="43"/>
    </row>
    <row r="882" spans="4:4" x14ac:dyDescent="0.2">
      <c r="D882" s="43"/>
    </row>
    <row r="883" spans="4:4" x14ac:dyDescent="0.2">
      <c r="D883" s="43"/>
    </row>
    <row r="884" spans="4:4" x14ac:dyDescent="0.2">
      <c r="D884" s="43"/>
    </row>
    <row r="885" spans="4:4" x14ac:dyDescent="0.2">
      <c r="D885" s="43"/>
    </row>
    <row r="886" spans="4:4" x14ac:dyDescent="0.2">
      <c r="D886" s="43"/>
    </row>
    <row r="887" spans="4:4" x14ac:dyDescent="0.2">
      <c r="D887" s="43"/>
    </row>
    <row r="888" spans="4:4" x14ac:dyDescent="0.2">
      <c r="D888" s="43"/>
    </row>
    <row r="889" spans="4:4" x14ac:dyDescent="0.2">
      <c r="D889" s="43"/>
    </row>
    <row r="890" spans="4:4" x14ac:dyDescent="0.2">
      <c r="D890" s="43"/>
    </row>
    <row r="891" spans="4:4" x14ac:dyDescent="0.2">
      <c r="D891" s="43"/>
    </row>
    <row r="892" spans="4:4" x14ac:dyDescent="0.2">
      <c r="D892" s="43"/>
    </row>
    <row r="893" spans="4:4" x14ac:dyDescent="0.2">
      <c r="D893" s="43"/>
    </row>
    <row r="894" spans="4:4" x14ac:dyDescent="0.2">
      <c r="D894" s="43"/>
    </row>
    <row r="895" spans="4:4" x14ac:dyDescent="0.2">
      <c r="D895" s="43"/>
    </row>
    <row r="896" spans="4:4" x14ac:dyDescent="0.2">
      <c r="D896" s="43"/>
    </row>
    <row r="897" spans="4:4" x14ac:dyDescent="0.2">
      <c r="D897" s="43"/>
    </row>
    <row r="898" spans="4:4" x14ac:dyDescent="0.2">
      <c r="D898" s="43"/>
    </row>
    <row r="899" spans="4:4" x14ac:dyDescent="0.2">
      <c r="D899" s="43"/>
    </row>
    <row r="900" spans="4:4" x14ac:dyDescent="0.2">
      <c r="D900" s="43"/>
    </row>
    <row r="901" spans="4:4" x14ac:dyDescent="0.2">
      <c r="D901" s="43"/>
    </row>
    <row r="902" spans="4:4" x14ac:dyDescent="0.2">
      <c r="D902" s="43"/>
    </row>
    <row r="903" spans="4:4" x14ac:dyDescent="0.2">
      <c r="D903" s="43"/>
    </row>
    <row r="904" spans="4:4" x14ac:dyDescent="0.2">
      <c r="D904" s="43"/>
    </row>
    <row r="905" spans="4:4" x14ac:dyDescent="0.2">
      <c r="D905" s="43"/>
    </row>
    <row r="906" spans="4:4" x14ac:dyDescent="0.2">
      <c r="D906" s="43"/>
    </row>
    <row r="907" spans="4:4" x14ac:dyDescent="0.2">
      <c r="D907" s="43"/>
    </row>
    <row r="908" spans="4:4" x14ac:dyDescent="0.2">
      <c r="D908" s="43"/>
    </row>
    <row r="909" spans="4:4" x14ac:dyDescent="0.2">
      <c r="D909" s="43"/>
    </row>
    <row r="910" spans="4:4" x14ac:dyDescent="0.2">
      <c r="D910" s="43"/>
    </row>
    <row r="911" spans="4:4" x14ac:dyDescent="0.2">
      <c r="D911" s="43"/>
    </row>
    <row r="912" spans="4:4" x14ac:dyDescent="0.2">
      <c r="D912" s="43"/>
    </row>
    <row r="913" spans="4:4" x14ac:dyDescent="0.2">
      <c r="D913" s="43"/>
    </row>
    <row r="914" spans="4:4" x14ac:dyDescent="0.2">
      <c r="D914" s="43"/>
    </row>
    <row r="915" spans="4:4" x14ac:dyDescent="0.2">
      <c r="D915" s="43"/>
    </row>
    <row r="916" spans="4:4" x14ac:dyDescent="0.2">
      <c r="D916" s="43"/>
    </row>
    <row r="917" spans="4:4" x14ac:dyDescent="0.2">
      <c r="D917" s="43"/>
    </row>
    <row r="918" spans="4:4" x14ac:dyDescent="0.2">
      <c r="D918" s="43"/>
    </row>
    <row r="919" spans="4:4" x14ac:dyDescent="0.2">
      <c r="D919" s="43"/>
    </row>
    <row r="920" spans="4:4" x14ac:dyDescent="0.2">
      <c r="D920" s="43"/>
    </row>
    <row r="921" spans="4:4" x14ac:dyDescent="0.2">
      <c r="D921" s="43"/>
    </row>
    <row r="922" spans="4:4" x14ac:dyDescent="0.2">
      <c r="D922" s="43"/>
    </row>
    <row r="923" spans="4:4" x14ac:dyDescent="0.2">
      <c r="D923" s="43"/>
    </row>
    <row r="924" spans="4:4" x14ac:dyDescent="0.2">
      <c r="D924" s="43"/>
    </row>
    <row r="925" spans="4:4" x14ac:dyDescent="0.2">
      <c r="D925" s="43"/>
    </row>
    <row r="926" spans="4:4" x14ac:dyDescent="0.2">
      <c r="D926" s="43"/>
    </row>
    <row r="927" spans="4:4" x14ac:dyDescent="0.2">
      <c r="D927" s="43"/>
    </row>
    <row r="928" spans="4:4" x14ac:dyDescent="0.2">
      <c r="D928" s="43"/>
    </row>
    <row r="929" spans="4:4" x14ac:dyDescent="0.2">
      <c r="D929" s="43"/>
    </row>
    <row r="930" spans="4:4" x14ac:dyDescent="0.2">
      <c r="D930" s="43"/>
    </row>
    <row r="931" spans="4:4" x14ac:dyDescent="0.2">
      <c r="D931" s="43"/>
    </row>
    <row r="932" spans="4:4" x14ac:dyDescent="0.2">
      <c r="D932" s="43"/>
    </row>
    <row r="933" spans="4:4" x14ac:dyDescent="0.2">
      <c r="D933" s="43"/>
    </row>
    <row r="934" spans="4:4" x14ac:dyDescent="0.2">
      <c r="D934" s="43"/>
    </row>
    <row r="935" spans="4:4" x14ac:dyDescent="0.2">
      <c r="D935" s="43"/>
    </row>
    <row r="936" spans="4:4" x14ac:dyDescent="0.2">
      <c r="D936" s="43"/>
    </row>
    <row r="937" spans="4:4" x14ac:dyDescent="0.2">
      <c r="D937" s="43"/>
    </row>
    <row r="938" spans="4:4" x14ac:dyDescent="0.2">
      <c r="D938" s="43"/>
    </row>
    <row r="939" spans="4:4" x14ac:dyDescent="0.2">
      <c r="D939" s="43"/>
    </row>
    <row r="940" spans="4:4" x14ac:dyDescent="0.2">
      <c r="D940" s="43"/>
    </row>
    <row r="941" spans="4:4" x14ac:dyDescent="0.2">
      <c r="D941" s="43"/>
    </row>
    <row r="942" spans="4:4" x14ac:dyDescent="0.2">
      <c r="D942" s="43"/>
    </row>
    <row r="943" spans="4:4" x14ac:dyDescent="0.2">
      <c r="D943" s="43"/>
    </row>
    <row r="944" spans="4:4" x14ac:dyDescent="0.2">
      <c r="D944" s="43"/>
    </row>
    <row r="945" spans="4:4" x14ac:dyDescent="0.2">
      <c r="D945" s="43"/>
    </row>
    <row r="946" spans="4:4" x14ac:dyDescent="0.2">
      <c r="D946" s="43"/>
    </row>
    <row r="947" spans="4:4" x14ac:dyDescent="0.2">
      <c r="D947" s="43"/>
    </row>
    <row r="948" spans="4:4" x14ac:dyDescent="0.2">
      <c r="D948" s="43"/>
    </row>
    <row r="949" spans="4:4" x14ac:dyDescent="0.2">
      <c r="D949" s="43"/>
    </row>
    <row r="950" spans="4:4" x14ac:dyDescent="0.2">
      <c r="D950" s="43"/>
    </row>
    <row r="951" spans="4:4" x14ac:dyDescent="0.2">
      <c r="D951" s="43"/>
    </row>
    <row r="952" spans="4:4" x14ac:dyDescent="0.2">
      <c r="D952" s="43"/>
    </row>
    <row r="953" spans="4:4" x14ac:dyDescent="0.2">
      <c r="D953" s="43"/>
    </row>
    <row r="954" spans="4:4" x14ac:dyDescent="0.2">
      <c r="D954" s="43"/>
    </row>
    <row r="955" spans="4:4" x14ac:dyDescent="0.2">
      <c r="D955" s="43"/>
    </row>
    <row r="956" spans="4:4" x14ac:dyDescent="0.2">
      <c r="D956" s="43"/>
    </row>
    <row r="957" spans="4:4" x14ac:dyDescent="0.2">
      <c r="D957" s="43"/>
    </row>
    <row r="958" spans="4:4" x14ac:dyDescent="0.2">
      <c r="D958" s="43"/>
    </row>
    <row r="959" spans="4:4" x14ac:dyDescent="0.2">
      <c r="D959" s="43"/>
    </row>
    <row r="960" spans="4:4" x14ac:dyDescent="0.2">
      <c r="D960" s="43"/>
    </row>
    <row r="961" spans="4:4" x14ac:dyDescent="0.2">
      <c r="D961" s="43"/>
    </row>
    <row r="962" spans="4:4" x14ac:dyDescent="0.2">
      <c r="D962" s="43"/>
    </row>
    <row r="963" spans="4:4" x14ac:dyDescent="0.2">
      <c r="D963" s="43"/>
    </row>
    <row r="964" spans="4:4" x14ac:dyDescent="0.2">
      <c r="D964" s="43"/>
    </row>
    <row r="965" spans="4:4" x14ac:dyDescent="0.2">
      <c r="D965" s="43"/>
    </row>
    <row r="966" spans="4:4" x14ac:dyDescent="0.2">
      <c r="D966" s="43"/>
    </row>
    <row r="967" spans="4:4" x14ac:dyDescent="0.2">
      <c r="D967" s="43"/>
    </row>
    <row r="968" spans="4:4" x14ac:dyDescent="0.2">
      <c r="D968" s="43"/>
    </row>
    <row r="969" spans="4:4" x14ac:dyDescent="0.2">
      <c r="D969" s="43"/>
    </row>
    <row r="970" spans="4:4" x14ac:dyDescent="0.2">
      <c r="D970" s="43"/>
    </row>
    <row r="971" spans="4:4" x14ac:dyDescent="0.2">
      <c r="D971" s="43"/>
    </row>
    <row r="972" spans="4:4" x14ac:dyDescent="0.2">
      <c r="D972" s="43"/>
    </row>
    <row r="973" spans="4:4" x14ac:dyDescent="0.2">
      <c r="D973" s="43"/>
    </row>
    <row r="974" spans="4:4" x14ac:dyDescent="0.2">
      <c r="D974" s="43"/>
    </row>
    <row r="975" spans="4:4" x14ac:dyDescent="0.2">
      <c r="D975" s="43"/>
    </row>
    <row r="976" spans="4:4" x14ac:dyDescent="0.2">
      <c r="D976" s="43"/>
    </row>
    <row r="977" spans="4:4" x14ac:dyDescent="0.2">
      <c r="D977" s="43"/>
    </row>
    <row r="978" spans="4:4" x14ac:dyDescent="0.2">
      <c r="D978" s="43"/>
    </row>
    <row r="979" spans="4:4" x14ac:dyDescent="0.2">
      <c r="D979" s="43"/>
    </row>
    <row r="980" spans="4:4" x14ac:dyDescent="0.2">
      <c r="D980" s="43"/>
    </row>
    <row r="981" spans="4:4" x14ac:dyDescent="0.2">
      <c r="D981" s="43"/>
    </row>
    <row r="982" spans="4:4" x14ac:dyDescent="0.2">
      <c r="D982" s="43"/>
    </row>
    <row r="983" spans="4:4" x14ac:dyDescent="0.2">
      <c r="D983" s="43"/>
    </row>
    <row r="984" spans="4:4" x14ac:dyDescent="0.2">
      <c r="D984" s="43"/>
    </row>
    <row r="985" spans="4:4" x14ac:dyDescent="0.2">
      <c r="D985" s="43"/>
    </row>
    <row r="986" spans="4:4" x14ac:dyDescent="0.2">
      <c r="D986" s="43"/>
    </row>
    <row r="987" spans="4:4" x14ac:dyDescent="0.2">
      <c r="D987" s="43"/>
    </row>
    <row r="988" spans="4:4" x14ac:dyDescent="0.2">
      <c r="D988" s="43"/>
    </row>
    <row r="989" spans="4:4" x14ac:dyDescent="0.2">
      <c r="D989" s="43"/>
    </row>
    <row r="990" spans="4:4" x14ac:dyDescent="0.2">
      <c r="D990" s="43"/>
    </row>
    <row r="991" spans="4:4" x14ac:dyDescent="0.2">
      <c r="D991" s="43"/>
    </row>
    <row r="992" spans="4:4" x14ac:dyDescent="0.2">
      <c r="D992" s="43"/>
    </row>
    <row r="993" spans="4:4" x14ac:dyDescent="0.2">
      <c r="D993" s="43"/>
    </row>
    <row r="994" spans="4:4" x14ac:dyDescent="0.2">
      <c r="D994" s="43"/>
    </row>
    <row r="995" spans="4:4" x14ac:dyDescent="0.2">
      <c r="D995" s="43"/>
    </row>
    <row r="996" spans="4:4" x14ac:dyDescent="0.2">
      <c r="D996" s="43"/>
    </row>
    <row r="997" spans="4:4" x14ac:dyDescent="0.2">
      <c r="D997" s="43"/>
    </row>
    <row r="998" spans="4:4" x14ac:dyDescent="0.2">
      <c r="D998" s="43"/>
    </row>
    <row r="999" spans="4:4" x14ac:dyDescent="0.2">
      <c r="D999" s="43"/>
    </row>
    <row r="1000" spans="4:4" x14ac:dyDescent="0.2">
      <c r="D1000" s="43"/>
    </row>
    <row r="1001" spans="4:4" x14ac:dyDescent="0.2">
      <c r="D1001" s="43"/>
    </row>
    <row r="1002" spans="4:4" x14ac:dyDescent="0.2">
      <c r="D1002" s="43"/>
    </row>
    <row r="1003" spans="4:4" x14ac:dyDescent="0.2">
      <c r="D1003" s="43"/>
    </row>
    <row r="1004" spans="4:4" x14ac:dyDescent="0.2">
      <c r="D1004" s="43"/>
    </row>
    <row r="1005" spans="4:4" x14ac:dyDescent="0.2">
      <c r="D1005" s="43"/>
    </row>
    <row r="1006" spans="4:4" x14ac:dyDescent="0.2">
      <c r="D1006" s="43"/>
    </row>
    <row r="1007" spans="4:4" x14ac:dyDescent="0.2">
      <c r="D1007" s="43"/>
    </row>
    <row r="1008" spans="4:4" x14ac:dyDescent="0.2">
      <c r="D1008" s="43"/>
    </row>
    <row r="1009" spans="4:4" x14ac:dyDescent="0.2">
      <c r="D1009" s="43"/>
    </row>
    <row r="1010" spans="4:4" x14ac:dyDescent="0.2">
      <c r="D1010" s="43"/>
    </row>
    <row r="1011" spans="4:4" x14ac:dyDescent="0.2">
      <c r="D1011" s="43"/>
    </row>
    <row r="1012" spans="4:4" x14ac:dyDescent="0.2">
      <c r="D1012" s="43"/>
    </row>
    <row r="1013" spans="4:4" x14ac:dyDescent="0.2">
      <c r="D1013" s="43"/>
    </row>
    <row r="1014" spans="4:4" x14ac:dyDescent="0.2">
      <c r="D1014" s="43"/>
    </row>
    <row r="1015" spans="4:4" x14ac:dyDescent="0.2">
      <c r="D1015" s="43"/>
    </row>
    <row r="1016" spans="4:4" x14ac:dyDescent="0.2">
      <c r="D1016" s="43"/>
    </row>
    <row r="1017" spans="4:4" x14ac:dyDescent="0.2">
      <c r="D1017" s="43"/>
    </row>
    <row r="1018" spans="4:4" x14ac:dyDescent="0.2">
      <c r="D1018" s="43"/>
    </row>
    <row r="1019" spans="4:4" x14ac:dyDescent="0.2">
      <c r="D1019" s="43"/>
    </row>
    <row r="1020" spans="4:4" x14ac:dyDescent="0.2">
      <c r="D1020" s="43"/>
    </row>
    <row r="1021" spans="4:4" x14ac:dyDescent="0.2">
      <c r="D1021" s="43"/>
    </row>
    <row r="1022" spans="4:4" x14ac:dyDescent="0.2">
      <c r="D1022" s="43"/>
    </row>
    <row r="1023" spans="4:4" x14ac:dyDescent="0.2">
      <c r="D1023" s="43"/>
    </row>
    <row r="1024" spans="4:4" x14ac:dyDescent="0.2">
      <c r="D1024" s="43"/>
    </row>
    <row r="1025" spans="4:4" x14ac:dyDescent="0.2">
      <c r="D1025" s="43"/>
    </row>
    <row r="1026" spans="4:4" x14ac:dyDescent="0.2">
      <c r="D1026" s="43"/>
    </row>
    <row r="1027" spans="4:4" x14ac:dyDescent="0.2">
      <c r="D1027" s="43"/>
    </row>
    <row r="1028" spans="4:4" x14ac:dyDescent="0.2">
      <c r="D1028" s="43"/>
    </row>
    <row r="1029" spans="4:4" x14ac:dyDescent="0.2">
      <c r="D1029" s="43"/>
    </row>
    <row r="1030" spans="4:4" x14ac:dyDescent="0.2">
      <c r="D1030" s="43"/>
    </row>
    <row r="1031" spans="4:4" x14ac:dyDescent="0.2">
      <c r="D1031" s="43"/>
    </row>
    <row r="1032" spans="4:4" x14ac:dyDescent="0.2">
      <c r="D1032" s="43"/>
    </row>
    <row r="1033" spans="4:4" x14ac:dyDescent="0.2">
      <c r="D1033" s="43"/>
    </row>
    <row r="1034" spans="4:4" x14ac:dyDescent="0.2">
      <c r="D1034" s="43"/>
    </row>
    <row r="1035" spans="4:4" x14ac:dyDescent="0.2">
      <c r="D1035" s="43"/>
    </row>
    <row r="1036" spans="4:4" x14ac:dyDescent="0.2">
      <c r="D1036" s="43"/>
    </row>
    <row r="1037" spans="4:4" x14ac:dyDescent="0.2">
      <c r="D1037" s="43"/>
    </row>
    <row r="1038" spans="4:4" x14ac:dyDescent="0.2">
      <c r="D1038" s="43"/>
    </row>
    <row r="1039" spans="4:4" x14ac:dyDescent="0.2">
      <c r="D1039" s="43"/>
    </row>
    <row r="1040" spans="4:4" x14ac:dyDescent="0.2">
      <c r="D1040" s="43"/>
    </row>
    <row r="1041" spans="4:4" x14ac:dyDescent="0.2">
      <c r="D1041" s="43"/>
    </row>
    <row r="1042" spans="4:4" x14ac:dyDescent="0.2">
      <c r="D1042" s="43"/>
    </row>
    <row r="1043" spans="4:4" x14ac:dyDescent="0.2">
      <c r="D1043" s="43"/>
    </row>
    <row r="1044" spans="4:4" x14ac:dyDescent="0.2">
      <c r="D1044" s="43"/>
    </row>
    <row r="1045" spans="4:4" x14ac:dyDescent="0.2">
      <c r="D1045" s="43"/>
    </row>
    <row r="1046" spans="4:4" x14ac:dyDescent="0.2">
      <c r="D1046" s="43"/>
    </row>
    <row r="1047" spans="4:4" x14ac:dyDescent="0.2">
      <c r="D1047" s="43"/>
    </row>
    <row r="1048" spans="4:4" x14ac:dyDescent="0.2">
      <c r="D1048" s="43"/>
    </row>
    <row r="1049" spans="4:4" x14ac:dyDescent="0.2">
      <c r="D1049" s="43"/>
    </row>
    <row r="1050" spans="4:4" x14ac:dyDescent="0.2">
      <c r="D1050" s="43"/>
    </row>
    <row r="1051" spans="4:4" x14ac:dyDescent="0.2">
      <c r="D1051" s="43"/>
    </row>
    <row r="1052" spans="4:4" x14ac:dyDescent="0.2">
      <c r="D1052" s="43"/>
    </row>
    <row r="1053" spans="4:4" x14ac:dyDescent="0.2">
      <c r="D1053" s="43"/>
    </row>
    <row r="1054" spans="4:4" x14ac:dyDescent="0.2">
      <c r="D1054" s="43"/>
    </row>
    <row r="1055" spans="4:4" x14ac:dyDescent="0.2">
      <c r="D1055" s="43"/>
    </row>
    <row r="1056" spans="4:4" x14ac:dyDescent="0.2">
      <c r="D1056" s="43"/>
    </row>
    <row r="1057" spans="4:4" x14ac:dyDescent="0.2">
      <c r="D1057" s="43"/>
    </row>
    <row r="1058" spans="4:4" x14ac:dyDescent="0.2">
      <c r="D1058" s="43"/>
    </row>
    <row r="1059" spans="4:4" x14ac:dyDescent="0.2">
      <c r="D1059" s="43"/>
    </row>
    <row r="1060" spans="4:4" x14ac:dyDescent="0.2">
      <c r="D1060" s="43"/>
    </row>
    <row r="1061" spans="4:4" x14ac:dyDescent="0.2">
      <c r="D1061" s="43"/>
    </row>
    <row r="1062" spans="4:4" x14ac:dyDescent="0.2">
      <c r="D1062" s="43"/>
    </row>
    <row r="1063" spans="4:4" x14ac:dyDescent="0.2">
      <c r="D1063" s="43"/>
    </row>
    <row r="1064" spans="4:4" x14ac:dyDescent="0.2">
      <c r="D1064" s="43"/>
    </row>
    <row r="1065" spans="4:4" x14ac:dyDescent="0.2">
      <c r="D1065" s="43"/>
    </row>
    <row r="1066" spans="4:4" x14ac:dyDescent="0.2">
      <c r="D1066" s="43"/>
    </row>
    <row r="1067" spans="4:4" x14ac:dyDescent="0.2">
      <c r="D1067" s="43"/>
    </row>
    <row r="1068" spans="4:4" x14ac:dyDescent="0.2">
      <c r="D1068" s="43"/>
    </row>
    <row r="1069" spans="4:4" x14ac:dyDescent="0.2">
      <c r="D1069" s="43"/>
    </row>
    <row r="1070" spans="4:4" x14ac:dyDescent="0.2">
      <c r="D1070" s="43"/>
    </row>
    <row r="1071" spans="4:4" x14ac:dyDescent="0.2">
      <c r="D1071" s="43"/>
    </row>
    <row r="1072" spans="4:4" x14ac:dyDescent="0.2">
      <c r="D1072" s="43"/>
    </row>
    <row r="1073" spans="4:4" x14ac:dyDescent="0.2">
      <c r="D1073" s="43"/>
    </row>
    <row r="1074" spans="4:4" x14ac:dyDescent="0.2">
      <c r="D1074" s="43"/>
    </row>
    <row r="1075" spans="4:4" x14ac:dyDescent="0.2">
      <c r="D1075" s="43"/>
    </row>
    <row r="1076" spans="4:4" x14ac:dyDescent="0.2">
      <c r="D1076" s="43"/>
    </row>
    <row r="1077" spans="4:4" x14ac:dyDescent="0.2">
      <c r="D1077" s="43"/>
    </row>
    <row r="1078" spans="4:4" x14ac:dyDescent="0.2">
      <c r="D1078" s="43"/>
    </row>
    <row r="1079" spans="4:4" x14ac:dyDescent="0.2">
      <c r="D1079" s="43"/>
    </row>
    <row r="1080" spans="4:4" x14ac:dyDescent="0.2">
      <c r="D1080" s="43"/>
    </row>
    <row r="1081" spans="4:4" x14ac:dyDescent="0.2">
      <c r="D1081" s="43"/>
    </row>
    <row r="1082" spans="4:4" x14ac:dyDescent="0.2">
      <c r="D1082" s="43"/>
    </row>
    <row r="1083" spans="4:4" x14ac:dyDescent="0.2">
      <c r="D1083" s="43"/>
    </row>
    <row r="1084" spans="4:4" x14ac:dyDescent="0.2">
      <c r="D1084" s="43"/>
    </row>
    <row r="1085" spans="4:4" x14ac:dyDescent="0.2">
      <c r="D1085" s="43"/>
    </row>
    <row r="1086" spans="4:4" x14ac:dyDescent="0.2">
      <c r="D1086" s="43"/>
    </row>
    <row r="1087" spans="4:4" x14ac:dyDescent="0.2">
      <c r="D1087" s="43"/>
    </row>
    <row r="1088" spans="4:4" x14ac:dyDescent="0.2">
      <c r="D1088" s="43"/>
    </row>
    <row r="1089" spans="4:4" x14ac:dyDescent="0.2">
      <c r="D1089" s="43"/>
    </row>
    <row r="1090" spans="4:4" x14ac:dyDescent="0.2">
      <c r="D1090" s="43"/>
    </row>
    <row r="1091" spans="4:4" x14ac:dyDescent="0.2">
      <c r="D1091" s="43"/>
    </row>
    <row r="1092" spans="4:4" x14ac:dyDescent="0.2">
      <c r="D1092" s="43"/>
    </row>
    <row r="1093" spans="4:4" x14ac:dyDescent="0.2">
      <c r="D1093" s="43"/>
    </row>
    <row r="1094" spans="4:4" x14ac:dyDescent="0.2">
      <c r="D1094" s="43"/>
    </row>
    <row r="1095" spans="4:4" x14ac:dyDescent="0.2">
      <c r="D1095" s="43"/>
    </row>
    <row r="1096" spans="4:4" x14ac:dyDescent="0.2">
      <c r="D1096" s="43"/>
    </row>
    <row r="1097" spans="4:4" x14ac:dyDescent="0.2">
      <c r="D1097" s="43"/>
    </row>
    <row r="1098" spans="4:4" x14ac:dyDescent="0.2">
      <c r="D1098" s="43"/>
    </row>
    <row r="1099" spans="4:4" x14ac:dyDescent="0.2">
      <c r="D1099" s="43"/>
    </row>
    <row r="1100" spans="4:4" x14ac:dyDescent="0.2">
      <c r="D1100" s="43"/>
    </row>
  </sheetData>
  <sheetProtection algorithmName="SHA-512" hashValue="mvm2GACXyBImFdD/cdgtygquEj0sBDujddQ1k9G+fCfSd5/dz7hfTi4oi/eVzj0rRp9qok1sy0938rDS1QvsZA==" saltValue="taioPxJpInIbhs4Ye8tuSw==" spinCount="100000" sheet="1" objects="1" scenarios="1"/>
  <phoneticPr fontId="17" type="noConversion"/>
  <pageMargins left="0.4" right="0.4" top="0.78" bottom="0.68" header="0.5" footer="0.5"/>
  <pageSetup orientation="portrait" horizontalDpi="4294967292" r:id="rId1"/>
  <headerFooter alignWithMargins="0">
    <oddHeader>&amp;L&amp;G</oddHeader>
  </headerFooter>
  <legacyDrawing r:id="rId2"/>
  <legacyDrawingHF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4"/>
  <sheetViews>
    <sheetView zoomScale="115" workbookViewId="0">
      <selection activeCell="O10" sqref="O10:O28"/>
    </sheetView>
  </sheetViews>
  <sheetFormatPr defaultRowHeight="12.75" x14ac:dyDescent="0.2"/>
  <cols>
    <col min="1" max="1" width="20.42578125" style="43" customWidth="1"/>
    <col min="2" max="2" width="5.140625" style="43" customWidth="1"/>
    <col min="3" max="3" width="3.7109375" style="127" customWidth="1"/>
    <col min="4" max="4" width="3.7109375" style="43" customWidth="1"/>
    <col min="5" max="5" width="4.5703125" style="43" customWidth="1"/>
    <col min="6" max="6" width="3.5703125" style="50" customWidth="1"/>
    <col min="7" max="7" width="4.85546875" style="51" customWidth="1"/>
    <col min="8" max="8" width="6.140625" style="43" customWidth="1"/>
    <col min="9" max="9" width="6.42578125" style="43" customWidth="1"/>
    <col min="10" max="10" width="4" style="43" customWidth="1"/>
    <col min="11" max="12" width="4.42578125" style="43" customWidth="1"/>
    <col min="13" max="14" width="4.7109375" style="43" customWidth="1"/>
    <col min="15" max="15" width="8.5703125" style="46" customWidth="1"/>
    <col min="16" max="16" width="8.5703125" style="43" customWidth="1"/>
    <col min="17" max="17" width="6.85546875" style="43" customWidth="1"/>
    <col min="18" max="18" width="1.7109375" style="43" customWidth="1"/>
    <col min="19" max="16384" width="9.140625" style="43"/>
  </cols>
  <sheetData>
    <row r="1" spans="1:17" ht="16.5" thickBot="1" x14ac:dyDescent="0.3">
      <c r="B1" s="44" t="s">
        <v>0</v>
      </c>
      <c r="C1" s="43"/>
      <c r="F1" s="43"/>
      <c r="G1" s="43"/>
      <c r="H1" s="45"/>
    </row>
    <row r="2" spans="1:17" ht="13.5" thickBot="1" x14ac:dyDescent="0.25">
      <c r="B2" s="47" t="s">
        <v>85</v>
      </c>
      <c r="C2" s="232" t="s">
        <v>121</v>
      </c>
      <c r="D2" s="229"/>
      <c r="E2" s="229"/>
      <c r="F2" s="229"/>
      <c r="G2" s="229"/>
      <c r="H2" s="229"/>
      <c r="I2" s="229"/>
      <c r="J2" s="230"/>
    </row>
    <row r="3" spans="1:17" ht="13.5" thickBot="1" x14ac:dyDescent="0.25">
      <c r="B3" s="47" t="s">
        <v>55</v>
      </c>
      <c r="C3" s="228" t="s">
        <v>84</v>
      </c>
      <c r="D3" s="229"/>
      <c r="E3" s="229"/>
      <c r="F3" s="229"/>
      <c r="G3" s="229"/>
      <c r="H3" s="229"/>
      <c r="I3" s="229"/>
      <c r="J3" s="230"/>
    </row>
    <row r="4" spans="1:17" ht="13.5" thickBot="1" x14ac:dyDescent="0.25">
      <c r="B4" s="47" t="s">
        <v>86</v>
      </c>
      <c r="C4" s="228" t="s">
        <v>87</v>
      </c>
      <c r="D4" s="229"/>
      <c r="E4" s="229"/>
      <c r="F4" s="229"/>
      <c r="G4" s="229"/>
      <c r="H4" s="229"/>
      <c r="I4" s="229"/>
      <c r="J4" s="230"/>
    </row>
    <row r="5" spans="1:17" ht="13.5" thickBot="1" x14ac:dyDescent="0.25">
      <c r="B5" s="47" t="s">
        <v>56</v>
      </c>
      <c r="C5" s="228" t="s">
        <v>88</v>
      </c>
      <c r="D5" s="229"/>
      <c r="E5" s="229"/>
      <c r="F5" s="229"/>
      <c r="G5" s="229"/>
      <c r="H5" s="229"/>
      <c r="I5" s="229"/>
      <c r="J5" s="230"/>
    </row>
    <row r="6" spans="1:17" ht="13.5" thickBot="1" x14ac:dyDescent="0.25">
      <c r="B6" s="47" t="s">
        <v>83</v>
      </c>
      <c r="C6" s="231" t="s">
        <v>51</v>
      </c>
      <c r="D6" s="229"/>
      <c r="E6" s="229"/>
      <c r="F6" s="229"/>
      <c r="G6" s="229"/>
      <c r="H6" s="229"/>
      <c r="I6" s="229"/>
      <c r="J6" s="230"/>
    </row>
    <row r="7" spans="1:17" ht="13.5" thickBot="1" x14ac:dyDescent="0.25">
      <c r="C7" s="49"/>
    </row>
    <row r="8" spans="1:17" ht="14.25" customHeight="1" thickBot="1" x14ac:dyDescent="0.25">
      <c r="B8" s="52" t="s">
        <v>1</v>
      </c>
      <c r="C8" s="48"/>
      <c r="J8" s="53" t="s">
        <v>2</v>
      </c>
      <c r="K8" s="54"/>
      <c r="L8" s="48"/>
    </row>
    <row r="9" spans="1:17" s="62" customFormat="1" ht="57.75" customHeight="1" thickBot="1" x14ac:dyDescent="0.25">
      <c r="A9" s="55" t="s">
        <v>3</v>
      </c>
      <c r="B9" s="56" t="s">
        <v>4</v>
      </c>
      <c r="C9" s="56" t="s">
        <v>5</v>
      </c>
      <c r="D9" s="57" t="s">
        <v>6</v>
      </c>
      <c r="E9" s="58" t="s">
        <v>7</v>
      </c>
      <c r="F9" s="59" t="s">
        <v>23</v>
      </c>
      <c r="G9" s="60" t="s">
        <v>8</v>
      </c>
      <c r="H9" s="58" t="s">
        <v>27</v>
      </c>
      <c r="I9" s="58" t="s">
        <v>28</v>
      </c>
      <c r="J9" s="56" t="s">
        <v>9</v>
      </c>
      <c r="K9" s="56" t="s">
        <v>10</v>
      </c>
      <c r="L9" s="56" t="s">
        <v>11</v>
      </c>
      <c r="M9" s="58" t="s">
        <v>12</v>
      </c>
      <c r="N9" s="58" t="s">
        <v>13</v>
      </c>
      <c r="O9" s="61" t="s">
        <v>14</v>
      </c>
      <c r="P9" s="158" t="s">
        <v>15</v>
      </c>
      <c r="Q9" s="165" t="s">
        <v>89</v>
      </c>
    </row>
    <row r="10" spans="1:17" x14ac:dyDescent="0.2">
      <c r="A10" s="1"/>
      <c r="B10" s="2"/>
      <c r="C10" s="3"/>
      <c r="D10" s="4"/>
      <c r="E10" s="5"/>
      <c r="F10" s="6"/>
      <c r="G10" s="7">
        <v>1</v>
      </c>
      <c r="H10" s="8">
        <v>1</v>
      </c>
      <c r="I10" s="9">
        <v>1</v>
      </c>
      <c r="J10" s="2"/>
      <c r="K10" s="10"/>
      <c r="L10" s="3"/>
      <c r="M10" s="11">
        <v>1</v>
      </c>
      <c r="N10" s="11">
        <v>1</v>
      </c>
      <c r="O10" s="226">
        <f>ROUND(((G10*H10*I10*M10*N10*(B10+2/3*C10) + G10*H10*I10*M10*N10*(J10*E10+K10+L10*E10)/44)),2)</f>
        <v>0</v>
      </c>
      <c r="P10" s="227">
        <f t="shared" ref="P10:P28" si="0">E10*D10*H10</f>
        <v>0</v>
      </c>
      <c r="Q10" s="221">
        <f t="shared" ref="Q10:Q28" si="1">O10</f>
        <v>0</v>
      </c>
    </row>
    <row r="11" spans="1:17" x14ac:dyDescent="0.2">
      <c r="A11" s="12"/>
      <c r="B11" s="13"/>
      <c r="C11" s="14"/>
      <c r="D11" s="15"/>
      <c r="E11" s="16"/>
      <c r="F11" s="17"/>
      <c r="G11" s="7">
        <v>1</v>
      </c>
      <c r="H11" s="8">
        <v>1</v>
      </c>
      <c r="I11" s="9">
        <v>1</v>
      </c>
      <c r="J11" s="13"/>
      <c r="K11" s="16"/>
      <c r="L11" s="14"/>
      <c r="M11" s="18">
        <v>1</v>
      </c>
      <c r="N11" s="18">
        <v>1</v>
      </c>
      <c r="O11" s="226">
        <f t="shared" ref="O11:O28" si="2">ROUND(((G11*H11*I11*M11*N11*(B11+2/3*C11) + G11*H11*I11*M11*N11*(J11*E11+K11+L11*E11)/44)),2)</f>
        <v>0</v>
      </c>
      <c r="P11" s="227">
        <f t="shared" si="0"/>
        <v>0</v>
      </c>
      <c r="Q11" s="221">
        <f t="shared" si="1"/>
        <v>0</v>
      </c>
    </row>
    <row r="12" spans="1:17" x14ac:dyDescent="0.2">
      <c r="A12" s="12"/>
      <c r="B12" s="13"/>
      <c r="C12" s="14"/>
      <c r="D12" s="15"/>
      <c r="E12" s="16"/>
      <c r="F12" s="17"/>
      <c r="G12" s="7">
        <v>1</v>
      </c>
      <c r="H12" s="8">
        <v>1</v>
      </c>
      <c r="I12" s="9">
        <v>1</v>
      </c>
      <c r="J12" s="13"/>
      <c r="K12" s="16"/>
      <c r="L12" s="14"/>
      <c r="M12" s="18">
        <v>1</v>
      </c>
      <c r="N12" s="18">
        <v>1</v>
      </c>
      <c r="O12" s="226">
        <f t="shared" si="2"/>
        <v>0</v>
      </c>
      <c r="P12" s="227">
        <f t="shared" si="0"/>
        <v>0</v>
      </c>
      <c r="Q12" s="221">
        <f t="shared" si="1"/>
        <v>0</v>
      </c>
    </row>
    <row r="13" spans="1:17" x14ac:dyDescent="0.2">
      <c r="A13" s="12"/>
      <c r="B13" s="13"/>
      <c r="C13" s="14"/>
      <c r="D13" s="15"/>
      <c r="E13" s="16"/>
      <c r="F13" s="17"/>
      <c r="G13" s="7">
        <v>1</v>
      </c>
      <c r="H13" s="8">
        <v>1</v>
      </c>
      <c r="I13" s="9">
        <v>1</v>
      </c>
      <c r="J13" s="13"/>
      <c r="K13" s="16"/>
      <c r="L13" s="14"/>
      <c r="M13" s="18">
        <v>1</v>
      </c>
      <c r="N13" s="18">
        <v>1</v>
      </c>
      <c r="O13" s="226">
        <f t="shared" si="2"/>
        <v>0</v>
      </c>
      <c r="P13" s="227">
        <f t="shared" si="0"/>
        <v>0</v>
      </c>
      <c r="Q13" s="221">
        <f t="shared" si="1"/>
        <v>0</v>
      </c>
    </row>
    <row r="14" spans="1:17" x14ac:dyDescent="0.2">
      <c r="A14" s="12"/>
      <c r="B14" s="13"/>
      <c r="C14" s="14"/>
      <c r="D14" s="15"/>
      <c r="E14" s="16"/>
      <c r="F14" s="17"/>
      <c r="G14" s="7">
        <v>1</v>
      </c>
      <c r="H14" s="8">
        <v>1</v>
      </c>
      <c r="I14" s="9">
        <v>1</v>
      </c>
      <c r="J14" s="13"/>
      <c r="K14" s="16"/>
      <c r="L14" s="14"/>
      <c r="M14" s="18">
        <v>1</v>
      </c>
      <c r="N14" s="18">
        <v>1</v>
      </c>
      <c r="O14" s="226">
        <f t="shared" si="2"/>
        <v>0</v>
      </c>
      <c r="P14" s="227">
        <f t="shared" si="0"/>
        <v>0</v>
      </c>
      <c r="Q14" s="221">
        <f t="shared" si="1"/>
        <v>0</v>
      </c>
    </row>
    <row r="15" spans="1:17" x14ac:dyDescent="0.2">
      <c r="A15" s="12"/>
      <c r="B15" s="13"/>
      <c r="C15" s="14"/>
      <c r="D15" s="15"/>
      <c r="E15" s="16"/>
      <c r="F15" s="17"/>
      <c r="G15" s="7">
        <v>1</v>
      </c>
      <c r="H15" s="8">
        <v>1</v>
      </c>
      <c r="I15" s="9">
        <v>1</v>
      </c>
      <c r="J15" s="13"/>
      <c r="K15" s="16"/>
      <c r="L15" s="14"/>
      <c r="M15" s="18">
        <v>1</v>
      </c>
      <c r="N15" s="18">
        <v>1</v>
      </c>
      <c r="O15" s="226">
        <f t="shared" si="2"/>
        <v>0</v>
      </c>
      <c r="P15" s="227">
        <f t="shared" si="0"/>
        <v>0</v>
      </c>
      <c r="Q15" s="221">
        <f t="shared" si="1"/>
        <v>0</v>
      </c>
    </row>
    <row r="16" spans="1:17" x14ac:dyDescent="0.2">
      <c r="A16" s="12"/>
      <c r="B16" s="13"/>
      <c r="C16" s="14"/>
      <c r="D16" s="15"/>
      <c r="E16" s="16"/>
      <c r="F16" s="17"/>
      <c r="G16" s="7">
        <v>1</v>
      </c>
      <c r="H16" s="8">
        <v>1</v>
      </c>
      <c r="I16" s="9">
        <v>1</v>
      </c>
      <c r="J16" s="13"/>
      <c r="K16" s="16"/>
      <c r="L16" s="14"/>
      <c r="M16" s="18">
        <v>1</v>
      </c>
      <c r="N16" s="18">
        <v>1</v>
      </c>
      <c r="O16" s="226">
        <f t="shared" si="2"/>
        <v>0</v>
      </c>
      <c r="P16" s="227">
        <f t="shared" si="0"/>
        <v>0</v>
      </c>
      <c r="Q16" s="221">
        <f t="shared" si="1"/>
        <v>0</v>
      </c>
    </row>
    <row r="17" spans="1:17" x14ac:dyDescent="0.2">
      <c r="A17" s="12"/>
      <c r="B17" s="13"/>
      <c r="C17" s="14"/>
      <c r="D17" s="15"/>
      <c r="E17" s="16"/>
      <c r="F17" s="17"/>
      <c r="G17" s="7">
        <v>1</v>
      </c>
      <c r="H17" s="8">
        <v>1</v>
      </c>
      <c r="I17" s="9">
        <v>1</v>
      </c>
      <c r="J17" s="13"/>
      <c r="K17" s="16"/>
      <c r="L17" s="14"/>
      <c r="M17" s="18">
        <v>1</v>
      </c>
      <c r="N17" s="18">
        <v>1</v>
      </c>
      <c r="O17" s="226">
        <f t="shared" si="2"/>
        <v>0</v>
      </c>
      <c r="P17" s="227">
        <f t="shared" si="0"/>
        <v>0</v>
      </c>
      <c r="Q17" s="221">
        <f t="shared" si="1"/>
        <v>0</v>
      </c>
    </row>
    <row r="18" spans="1:17" x14ac:dyDescent="0.2">
      <c r="A18" s="12"/>
      <c r="B18" s="13"/>
      <c r="C18" s="14"/>
      <c r="D18" s="15"/>
      <c r="E18" s="16"/>
      <c r="F18" s="17"/>
      <c r="G18" s="7">
        <v>1</v>
      </c>
      <c r="H18" s="8">
        <v>1</v>
      </c>
      <c r="I18" s="9">
        <v>1</v>
      </c>
      <c r="J18" s="13"/>
      <c r="K18" s="16"/>
      <c r="L18" s="14"/>
      <c r="M18" s="18">
        <v>1</v>
      </c>
      <c r="N18" s="18">
        <v>1</v>
      </c>
      <c r="O18" s="226">
        <f t="shared" si="2"/>
        <v>0</v>
      </c>
      <c r="P18" s="227">
        <f t="shared" si="0"/>
        <v>0</v>
      </c>
      <c r="Q18" s="221">
        <f t="shared" si="1"/>
        <v>0</v>
      </c>
    </row>
    <row r="19" spans="1:17" x14ac:dyDescent="0.2">
      <c r="A19" s="12"/>
      <c r="B19" s="13"/>
      <c r="C19" s="14"/>
      <c r="D19" s="15"/>
      <c r="E19" s="16"/>
      <c r="F19" s="17"/>
      <c r="G19" s="7">
        <v>1</v>
      </c>
      <c r="H19" s="8">
        <v>1</v>
      </c>
      <c r="I19" s="9">
        <v>1</v>
      </c>
      <c r="J19" s="13"/>
      <c r="K19" s="16"/>
      <c r="L19" s="14"/>
      <c r="M19" s="18">
        <v>1</v>
      </c>
      <c r="N19" s="18">
        <v>1</v>
      </c>
      <c r="O19" s="226">
        <f t="shared" si="2"/>
        <v>0</v>
      </c>
      <c r="P19" s="227">
        <f t="shared" si="0"/>
        <v>0</v>
      </c>
      <c r="Q19" s="221">
        <f t="shared" si="1"/>
        <v>0</v>
      </c>
    </row>
    <row r="20" spans="1:17" x14ac:dyDescent="0.2">
      <c r="A20" s="12"/>
      <c r="B20" s="13"/>
      <c r="C20" s="14"/>
      <c r="D20" s="15"/>
      <c r="E20" s="16"/>
      <c r="F20" s="17"/>
      <c r="G20" s="7">
        <v>1</v>
      </c>
      <c r="H20" s="8">
        <v>1</v>
      </c>
      <c r="I20" s="9">
        <v>1</v>
      </c>
      <c r="J20" s="13"/>
      <c r="K20" s="16"/>
      <c r="L20" s="14"/>
      <c r="M20" s="18">
        <v>1</v>
      </c>
      <c r="N20" s="18">
        <v>1</v>
      </c>
      <c r="O20" s="226">
        <f t="shared" si="2"/>
        <v>0</v>
      </c>
      <c r="P20" s="227">
        <f t="shared" si="0"/>
        <v>0</v>
      </c>
      <c r="Q20" s="221">
        <f t="shared" si="1"/>
        <v>0</v>
      </c>
    </row>
    <row r="21" spans="1:17" x14ac:dyDescent="0.2">
      <c r="A21" s="12"/>
      <c r="B21" s="13"/>
      <c r="C21" s="14"/>
      <c r="D21" s="15"/>
      <c r="E21" s="16"/>
      <c r="F21" s="17"/>
      <c r="G21" s="7">
        <v>1</v>
      </c>
      <c r="H21" s="8">
        <v>1</v>
      </c>
      <c r="I21" s="9">
        <v>1</v>
      </c>
      <c r="J21" s="13"/>
      <c r="K21" s="16"/>
      <c r="L21" s="14"/>
      <c r="M21" s="18">
        <v>1</v>
      </c>
      <c r="N21" s="18">
        <v>1</v>
      </c>
      <c r="O21" s="226">
        <f t="shared" si="2"/>
        <v>0</v>
      </c>
      <c r="P21" s="227">
        <f t="shared" si="0"/>
        <v>0</v>
      </c>
      <c r="Q21" s="221">
        <f t="shared" si="1"/>
        <v>0</v>
      </c>
    </row>
    <row r="22" spans="1:17" x14ac:dyDescent="0.2">
      <c r="A22" s="12"/>
      <c r="B22" s="13"/>
      <c r="C22" s="14"/>
      <c r="D22" s="15"/>
      <c r="E22" s="16"/>
      <c r="F22" s="17"/>
      <c r="G22" s="7">
        <v>1</v>
      </c>
      <c r="H22" s="8">
        <v>1</v>
      </c>
      <c r="I22" s="9">
        <v>1</v>
      </c>
      <c r="J22" s="13"/>
      <c r="K22" s="16"/>
      <c r="L22" s="14"/>
      <c r="M22" s="18">
        <v>1</v>
      </c>
      <c r="N22" s="18">
        <v>1</v>
      </c>
      <c r="O22" s="226">
        <f t="shared" si="2"/>
        <v>0</v>
      </c>
      <c r="P22" s="227">
        <f t="shared" si="0"/>
        <v>0</v>
      </c>
      <c r="Q22" s="221">
        <f t="shared" si="1"/>
        <v>0</v>
      </c>
    </row>
    <row r="23" spans="1:17" x14ac:dyDescent="0.2">
      <c r="A23" s="12"/>
      <c r="B23" s="13"/>
      <c r="C23" s="14"/>
      <c r="D23" s="15"/>
      <c r="E23" s="16"/>
      <c r="F23" s="17"/>
      <c r="G23" s="7">
        <v>1</v>
      </c>
      <c r="H23" s="8">
        <v>1</v>
      </c>
      <c r="I23" s="9">
        <v>1</v>
      </c>
      <c r="J23" s="13"/>
      <c r="K23" s="16"/>
      <c r="L23" s="14"/>
      <c r="M23" s="18">
        <v>1</v>
      </c>
      <c r="N23" s="18">
        <v>1</v>
      </c>
      <c r="O23" s="226">
        <f t="shared" si="2"/>
        <v>0</v>
      </c>
      <c r="P23" s="227">
        <f t="shared" si="0"/>
        <v>0</v>
      </c>
      <c r="Q23" s="221">
        <f t="shared" si="1"/>
        <v>0</v>
      </c>
    </row>
    <row r="24" spans="1:17" x14ac:dyDescent="0.2">
      <c r="A24" s="12"/>
      <c r="B24" s="13"/>
      <c r="C24" s="14"/>
      <c r="D24" s="15"/>
      <c r="E24" s="16"/>
      <c r="F24" s="17"/>
      <c r="G24" s="7">
        <v>1</v>
      </c>
      <c r="H24" s="8">
        <v>1</v>
      </c>
      <c r="I24" s="9">
        <v>1</v>
      </c>
      <c r="J24" s="13"/>
      <c r="K24" s="16"/>
      <c r="L24" s="14"/>
      <c r="M24" s="18">
        <v>1</v>
      </c>
      <c r="N24" s="18">
        <v>1</v>
      </c>
      <c r="O24" s="226">
        <f t="shared" si="2"/>
        <v>0</v>
      </c>
      <c r="P24" s="227">
        <f t="shared" si="0"/>
        <v>0</v>
      </c>
      <c r="Q24" s="221">
        <f t="shared" si="1"/>
        <v>0</v>
      </c>
    </row>
    <row r="25" spans="1:17" x14ac:dyDescent="0.2">
      <c r="A25" s="12"/>
      <c r="B25" s="13"/>
      <c r="C25" s="14"/>
      <c r="D25" s="15"/>
      <c r="E25" s="16"/>
      <c r="F25" s="17"/>
      <c r="G25" s="7">
        <v>1</v>
      </c>
      <c r="H25" s="8">
        <v>1</v>
      </c>
      <c r="I25" s="9">
        <v>1</v>
      </c>
      <c r="J25" s="13"/>
      <c r="K25" s="16"/>
      <c r="L25" s="14"/>
      <c r="M25" s="18">
        <v>1</v>
      </c>
      <c r="N25" s="18">
        <v>1</v>
      </c>
      <c r="O25" s="226">
        <f t="shared" si="2"/>
        <v>0</v>
      </c>
      <c r="P25" s="227">
        <f t="shared" si="0"/>
        <v>0</v>
      </c>
      <c r="Q25" s="221">
        <f t="shared" si="1"/>
        <v>0</v>
      </c>
    </row>
    <row r="26" spans="1:17" x14ac:dyDescent="0.2">
      <c r="A26" s="12"/>
      <c r="B26" s="13"/>
      <c r="C26" s="14"/>
      <c r="D26" s="15"/>
      <c r="E26" s="16"/>
      <c r="F26" s="17"/>
      <c r="G26" s="7">
        <v>1</v>
      </c>
      <c r="H26" s="8">
        <v>1</v>
      </c>
      <c r="I26" s="9">
        <v>1</v>
      </c>
      <c r="J26" s="13"/>
      <c r="K26" s="16"/>
      <c r="L26" s="14"/>
      <c r="M26" s="18">
        <v>1</v>
      </c>
      <c r="N26" s="18">
        <v>1</v>
      </c>
      <c r="O26" s="226">
        <f t="shared" si="2"/>
        <v>0</v>
      </c>
      <c r="P26" s="227">
        <f t="shared" si="0"/>
        <v>0</v>
      </c>
      <c r="Q26" s="221">
        <f t="shared" si="1"/>
        <v>0</v>
      </c>
    </row>
    <row r="27" spans="1:17" x14ac:dyDescent="0.2">
      <c r="A27" s="12"/>
      <c r="B27" s="13"/>
      <c r="C27" s="14"/>
      <c r="D27" s="15"/>
      <c r="E27" s="16"/>
      <c r="F27" s="17"/>
      <c r="G27" s="7">
        <v>1</v>
      </c>
      <c r="H27" s="8">
        <v>1</v>
      </c>
      <c r="I27" s="9">
        <v>1</v>
      </c>
      <c r="J27" s="13"/>
      <c r="K27" s="16"/>
      <c r="L27" s="14"/>
      <c r="M27" s="18">
        <v>1</v>
      </c>
      <c r="N27" s="18">
        <v>1</v>
      </c>
      <c r="O27" s="226">
        <f t="shared" si="2"/>
        <v>0</v>
      </c>
      <c r="P27" s="227">
        <f t="shared" si="0"/>
        <v>0</v>
      </c>
      <c r="Q27" s="221">
        <f t="shared" si="1"/>
        <v>0</v>
      </c>
    </row>
    <row r="28" spans="1:17" ht="13.5" thickBot="1" x14ac:dyDescent="0.25">
      <c r="A28" s="19"/>
      <c r="B28" s="20"/>
      <c r="C28" s="21"/>
      <c r="D28" s="22"/>
      <c r="E28" s="23"/>
      <c r="F28" s="24"/>
      <c r="G28" s="7">
        <v>1</v>
      </c>
      <c r="H28" s="8">
        <v>1</v>
      </c>
      <c r="I28" s="9">
        <v>1</v>
      </c>
      <c r="J28" s="20"/>
      <c r="K28" s="25"/>
      <c r="L28" s="21"/>
      <c r="M28" s="26">
        <v>1</v>
      </c>
      <c r="N28" s="26">
        <v>1</v>
      </c>
      <c r="O28" s="226">
        <f t="shared" si="2"/>
        <v>0</v>
      </c>
      <c r="P28" s="227">
        <f t="shared" si="0"/>
        <v>0</v>
      </c>
      <c r="Q28" s="221">
        <f t="shared" si="1"/>
        <v>0</v>
      </c>
    </row>
    <row r="29" spans="1:17" ht="16.5" thickBot="1" x14ac:dyDescent="0.3">
      <c r="A29" s="89" t="s">
        <v>16</v>
      </c>
      <c r="B29" s="35">
        <f>SUM(B10:B28)</f>
        <v>0</v>
      </c>
      <c r="C29" s="35">
        <f>SUM(C10:C28)</f>
        <v>0</v>
      </c>
      <c r="D29" s="36">
        <f>SUM(D10:D28)</f>
        <v>0</v>
      </c>
      <c r="E29" s="35">
        <f>SUM(E10:E28)</f>
        <v>0</v>
      </c>
      <c r="F29" s="37">
        <f>SUM(F10:F28)</f>
        <v>0</v>
      </c>
      <c r="G29" s="38"/>
      <c r="H29" s="35"/>
      <c r="I29" s="35"/>
      <c r="J29" s="35">
        <f>SUM(J10:J28)</f>
        <v>0</v>
      </c>
      <c r="K29" s="35">
        <f>SUM(K10:K28)</f>
        <v>0</v>
      </c>
      <c r="L29" s="35">
        <f>SUM(L10:L28)</f>
        <v>0</v>
      </c>
      <c r="M29" s="35"/>
      <c r="N29" s="35"/>
      <c r="O29" s="34">
        <f>SUM(O10:O28)</f>
        <v>0</v>
      </c>
      <c r="P29" s="159">
        <f>SUM(P10:P28)</f>
        <v>0</v>
      </c>
      <c r="Q29" s="172">
        <f>SUM(Q10:Q28)</f>
        <v>0</v>
      </c>
    </row>
    <row r="30" spans="1:17" x14ac:dyDescent="0.2">
      <c r="A30" s="90"/>
      <c r="B30" s="90"/>
      <c r="C30" s="90"/>
      <c r="D30" s="91"/>
      <c r="E30" s="92"/>
      <c r="F30" s="93"/>
      <c r="G30" s="94"/>
      <c r="H30" s="92"/>
      <c r="I30" s="92"/>
      <c r="J30" s="92"/>
      <c r="K30" s="92"/>
      <c r="L30" s="92"/>
      <c r="M30" s="92"/>
      <c r="N30" s="92"/>
      <c r="O30" s="95"/>
      <c r="P30" s="160"/>
      <c r="Q30" s="104"/>
    </row>
    <row r="31" spans="1:17" ht="15.75" customHeight="1" thickBot="1" x14ac:dyDescent="0.25">
      <c r="A31" s="96" t="s">
        <v>17</v>
      </c>
      <c r="B31" s="97"/>
      <c r="C31" s="97"/>
      <c r="D31" s="98"/>
      <c r="E31" s="99"/>
      <c r="F31" s="100"/>
      <c r="G31" s="101"/>
      <c r="H31" s="99"/>
      <c r="I31" s="99"/>
      <c r="J31" s="99"/>
      <c r="K31" s="99"/>
      <c r="L31" s="99"/>
      <c r="M31" s="99"/>
      <c r="N31" s="99"/>
      <c r="O31" s="102"/>
      <c r="P31" s="161"/>
      <c r="Q31" s="104"/>
    </row>
    <row r="32" spans="1:17" x14ac:dyDescent="0.2">
      <c r="A32" s="5"/>
      <c r="B32" s="27"/>
      <c r="C32" s="27"/>
      <c r="D32" s="30"/>
      <c r="E32" s="27"/>
      <c r="F32" s="28"/>
      <c r="G32" s="29"/>
      <c r="H32" s="27"/>
      <c r="I32" s="27"/>
      <c r="J32" s="27"/>
      <c r="K32" s="27"/>
      <c r="L32" s="27"/>
      <c r="M32" s="27"/>
      <c r="N32" s="92"/>
      <c r="O32" s="31"/>
      <c r="P32" s="160"/>
      <c r="Q32" s="221">
        <f>O32</f>
        <v>0</v>
      </c>
    </row>
    <row r="33" spans="1:17" x14ac:dyDescent="0.2">
      <c r="A33" s="5"/>
      <c r="B33" s="92"/>
      <c r="C33" s="92"/>
      <c r="D33" s="40"/>
      <c r="E33" s="92"/>
      <c r="F33" s="93"/>
      <c r="G33" s="94"/>
      <c r="H33" s="92"/>
      <c r="I33" s="92"/>
      <c r="J33" s="92"/>
      <c r="K33" s="92"/>
      <c r="L33" s="92"/>
      <c r="M33" s="92"/>
      <c r="N33" s="92"/>
      <c r="O33" s="31"/>
      <c r="P33" s="160"/>
      <c r="Q33" s="221">
        <f>O33</f>
        <v>0</v>
      </c>
    </row>
    <row r="34" spans="1:17" x14ac:dyDescent="0.2">
      <c r="A34" s="5"/>
      <c r="B34" s="92"/>
      <c r="C34" s="92"/>
      <c r="D34" s="40"/>
      <c r="E34" s="92"/>
      <c r="F34" s="93"/>
      <c r="G34" s="94"/>
      <c r="H34" s="92"/>
      <c r="I34" s="92"/>
      <c r="J34" s="92"/>
      <c r="K34" s="92"/>
      <c r="L34" s="92"/>
      <c r="M34" s="92"/>
      <c r="N34" s="92"/>
      <c r="O34" s="31"/>
      <c r="P34" s="160"/>
      <c r="Q34" s="221">
        <f>O34</f>
        <v>0</v>
      </c>
    </row>
    <row r="35" spans="1:17" x14ac:dyDescent="0.2">
      <c r="A35" s="16"/>
      <c r="B35" s="104"/>
      <c r="C35" s="104"/>
      <c r="D35" s="105"/>
      <c r="E35" s="104"/>
      <c r="F35" s="106"/>
      <c r="G35" s="107"/>
      <c r="H35" s="104"/>
      <c r="I35" s="104"/>
      <c r="J35" s="104"/>
      <c r="K35" s="104"/>
      <c r="L35" s="104"/>
      <c r="M35" s="104"/>
      <c r="N35" s="104"/>
      <c r="O35" s="32"/>
      <c r="P35" s="162"/>
      <c r="Q35" s="221">
        <f>O35</f>
        <v>0</v>
      </c>
    </row>
    <row r="36" spans="1:17" ht="13.5" thickBot="1" x14ac:dyDescent="0.25">
      <c r="A36" s="25"/>
      <c r="B36" s="99"/>
      <c r="C36" s="99"/>
      <c r="D36" s="109"/>
      <c r="E36" s="99"/>
      <c r="F36" s="100"/>
      <c r="G36" s="101"/>
      <c r="H36" s="99"/>
      <c r="I36" s="99"/>
      <c r="J36" s="99"/>
      <c r="K36" s="99"/>
      <c r="L36" s="99"/>
      <c r="M36" s="99"/>
      <c r="N36" s="99"/>
      <c r="O36" s="33"/>
      <c r="P36" s="161"/>
      <c r="Q36" s="221">
        <f>O36</f>
        <v>0</v>
      </c>
    </row>
    <row r="37" spans="1:17" ht="13.5" thickBot="1" x14ac:dyDescent="0.25">
      <c r="A37" s="111" t="s">
        <v>18</v>
      </c>
      <c r="C37" s="49"/>
      <c r="D37" s="112"/>
      <c r="E37" s="49"/>
      <c r="F37" s="113"/>
      <c r="G37" s="114"/>
      <c r="H37" s="49"/>
      <c r="I37" s="49"/>
      <c r="J37" s="49"/>
      <c r="K37" s="115"/>
      <c r="L37" s="115"/>
      <c r="M37" s="116"/>
      <c r="N37" s="117" t="s">
        <v>19</v>
      </c>
      <c r="O37" s="39">
        <f>SUM(O32:O36)</f>
        <v>0</v>
      </c>
      <c r="P37" s="163"/>
      <c r="Q37" s="170">
        <f>SUM(Q32:Q36)</f>
        <v>0</v>
      </c>
    </row>
    <row r="38" spans="1:17" ht="30" customHeight="1" thickBot="1" x14ac:dyDescent="0.3">
      <c r="A38" s="49"/>
      <c r="B38" s="49"/>
      <c r="C38" s="49"/>
      <c r="D38" s="49"/>
      <c r="E38" s="49"/>
      <c r="F38" s="113"/>
      <c r="G38" s="114"/>
      <c r="H38" s="49"/>
      <c r="I38" s="49"/>
      <c r="J38" s="49"/>
      <c r="K38" s="49"/>
      <c r="L38" s="49"/>
      <c r="M38" s="118"/>
      <c r="N38" s="118" t="s">
        <v>20</v>
      </c>
      <c r="O38" s="41">
        <f>O29+O37</f>
        <v>0</v>
      </c>
      <c r="P38" s="164">
        <f>P29+P37</f>
        <v>0</v>
      </c>
      <c r="Q38" s="171">
        <f>Q29+Q37</f>
        <v>0</v>
      </c>
    </row>
    <row r="39" spans="1:17" ht="15.75" thickBot="1" x14ac:dyDescent="0.3">
      <c r="A39" s="119" t="s">
        <v>21</v>
      </c>
      <c r="B39" s="120"/>
      <c r="C39" s="120"/>
      <c r="D39" s="120"/>
      <c r="E39" s="120"/>
      <c r="F39" s="121"/>
      <c r="G39" s="122"/>
      <c r="H39" s="49"/>
      <c r="I39" s="123" t="s">
        <v>22</v>
      </c>
      <c r="J39" s="120"/>
      <c r="K39" s="120"/>
      <c r="L39" s="49"/>
      <c r="M39" s="49"/>
      <c r="N39" s="49"/>
      <c r="O39" s="124"/>
      <c r="P39" s="125"/>
    </row>
    <row r="40" spans="1:17" x14ac:dyDescent="0.2">
      <c r="C40" s="49"/>
      <c r="L40" s="49"/>
      <c r="M40" s="49"/>
      <c r="N40" s="49"/>
      <c r="O40" s="124" t="s">
        <v>95</v>
      </c>
      <c r="P40" s="124" t="s">
        <v>96</v>
      </c>
      <c r="Q40" s="124" t="s">
        <v>97</v>
      </c>
    </row>
    <row r="41" spans="1:17" ht="13.5" thickBot="1" x14ac:dyDescent="0.25">
      <c r="B41" s="126" t="s">
        <v>25</v>
      </c>
      <c r="C41" s="120"/>
      <c r="D41" s="120"/>
      <c r="E41" s="120"/>
      <c r="F41" s="121"/>
      <c r="G41" s="122"/>
      <c r="I41" s="62" t="s">
        <v>22</v>
      </c>
      <c r="J41" s="120"/>
      <c r="K41" s="120"/>
      <c r="N41" s="47" t="s">
        <v>98</v>
      </c>
      <c r="O41" s="221"/>
      <c r="P41" s="222"/>
      <c r="Q41" s="222"/>
    </row>
    <row r="42" spans="1:17" x14ac:dyDescent="0.2">
      <c r="C42" s="49"/>
      <c r="D42" s="49"/>
      <c r="N42" s="219" t="s">
        <v>99</v>
      </c>
      <c r="O42" s="220">
        <f>O38+O41</f>
        <v>0</v>
      </c>
      <c r="P42" s="220">
        <f>P38+P41</f>
        <v>0</v>
      </c>
      <c r="Q42" s="220">
        <f>Q38+Q41</f>
        <v>0</v>
      </c>
    </row>
    <row r="43" spans="1:17" x14ac:dyDescent="0.2">
      <c r="A43" s="111" t="s">
        <v>24</v>
      </c>
      <c r="B43" s="146"/>
      <c r="C43" s="49"/>
    </row>
    <row r="44" spans="1:17" x14ac:dyDescent="0.2">
      <c r="A44" s="111" t="s">
        <v>26</v>
      </c>
      <c r="C44" s="49"/>
    </row>
    <row r="45" spans="1:17" x14ac:dyDescent="0.2">
      <c r="A45" s="128" t="s">
        <v>100</v>
      </c>
      <c r="C45" s="49"/>
    </row>
    <row r="46" spans="1:17" x14ac:dyDescent="0.2">
      <c r="A46" s="152" t="s">
        <v>76</v>
      </c>
      <c r="B46" s="148"/>
      <c r="C46" s="149"/>
      <c r="D46" s="149"/>
      <c r="E46" s="149"/>
      <c r="F46" s="150"/>
      <c r="G46" s="151"/>
      <c r="H46" s="149"/>
      <c r="I46" s="149"/>
      <c r="J46" s="149"/>
      <c r="K46" s="149"/>
      <c r="L46" s="149"/>
      <c r="M46" s="149"/>
    </row>
    <row r="47" spans="1:17" x14ac:dyDescent="0.2">
      <c r="C47" s="49"/>
    </row>
    <row r="48" spans="1:17" x14ac:dyDescent="0.2">
      <c r="C48" s="49"/>
    </row>
    <row r="49" spans="3:3" x14ac:dyDescent="0.2">
      <c r="C49" s="49"/>
    </row>
    <row r="50" spans="3:3" x14ac:dyDescent="0.2">
      <c r="C50" s="49"/>
    </row>
    <row r="51" spans="3:3" x14ac:dyDescent="0.2">
      <c r="C51" s="49"/>
    </row>
    <row r="52" spans="3:3" x14ac:dyDescent="0.2">
      <c r="C52" s="49"/>
    </row>
    <row r="53" spans="3:3" x14ac:dyDescent="0.2">
      <c r="C53" s="49"/>
    </row>
    <row r="54" spans="3:3" x14ac:dyDescent="0.2">
      <c r="C54" s="49"/>
    </row>
    <row r="55" spans="3:3" x14ac:dyDescent="0.2">
      <c r="C55" s="49"/>
    </row>
    <row r="56" spans="3:3" x14ac:dyDescent="0.2">
      <c r="C56" s="49"/>
    </row>
    <row r="57" spans="3:3" x14ac:dyDescent="0.2">
      <c r="C57" s="49"/>
    </row>
    <row r="58" spans="3:3" x14ac:dyDescent="0.2">
      <c r="C58" s="49"/>
    </row>
    <row r="59" spans="3:3" x14ac:dyDescent="0.2">
      <c r="C59" s="49"/>
    </row>
    <row r="60" spans="3:3" x14ac:dyDescent="0.2">
      <c r="C60" s="49"/>
    </row>
    <row r="61" spans="3:3" x14ac:dyDescent="0.2">
      <c r="C61" s="49"/>
    </row>
    <row r="62" spans="3:3" x14ac:dyDescent="0.2">
      <c r="C62" s="49"/>
    </row>
    <row r="63" spans="3:3" x14ac:dyDescent="0.2">
      <c r="C63" s="49"/>
    </row>
    <row r="64" spans="3:3" x14ac:dyDescent="0.2">
      <c r="C64" s="49"/>
    </row>
    <row r="65" spans="3:3" x14ac:dyDescent="0.2">
      <c r="C65" s="49"/>
    </row>
    <row r="66" spans="3:3" x14ac:dyDescent="0.2">
      <c r="C66" s="49"/>
    </row>
    <row r="67" spans="3:3" x14ac:dyDescent="0.2">
      <c r="C67" s="49"/>
    </row>
    <row r="68" spans="3:3" x14ac:dyDescent="0.2">
      <c r="C68" s="49"/>
    </row>
    <row r="69" spans="3:3" x14ac:dyDescent="0.2">
      <c r="C69" s="49"/>
    </row>
    <row r="70" spans="3:3" x14ac:dyDescent="0.2">
      <c r="C70" s="49"/>
    </row>
    <row r="71" spans="3:3" x14ac:dyDescent="0.2">
      <c r="C71" s="49"/>
    </row>
    <row r="72" spans="3:3" x14ac:dyDescent="0.2">
      <c r="C72" s="49"/>
    </row>
    <row r="73" spans="3:3" x14ac:dyDescent="0.2">
      <c r="C73" s="49"/>
    </row>
    <row r="74" spans="3:3" x14ac:dyDescent="0.2">
      <c r="C74" s="49"/>
    </row>
    <row r="75" spans="3:3" x14ac:dyDescent="0.2">
      <c r="C75" s="49"/>
    </row>
    <row r="76" spans="3:3" x14ac:dyDescent="0.2">
      <c r="C76" s="49"/>
    </row>
    <row r="77" spans="3:3" x14ac:dyDescent="0.2">
      <c r="C77" s="49"/>
    </row>
    <row r="78" spans="3:3" x14ac:dyDescent="0.2">
      <c r="C78" s="49"/>
    </row>
    <row r="79" spans="3:3" x14ac:dyDescent="0.2">
      <c r="C79" s="49"/>
    </row>
    <row r="80" spans="3:3" x14ac:dyDescent="0.2">
      <c r="C80" s="49"/>
    </row>
    <row r="81" spans="3:3" x14ac:dyDescent="0.2">
      <c r="C81" s="49"/>
    </row>
    <row r="82" spans="3:3" x14ac:dyDescent="0.2">
      <c r="C82" s="49"/>
    </row>
    <row r="83" spans="3:3" x14ac:dyDescent="0.2">
      <c r="C83" s="49"/>
    </row>
    <row r="84" spans="3:3" x14ac:dyDescent="0.2">
      <c r="C84" s="49"/>
    </row>
  </sheetData>
  <sheetProtection algorithmName="SHA-512" hashValue="D3f1gwCBaIFje5ohhlfDmCvarnCfdXomYEBNZmvQ1qZNHszilZWCH7IIIMQIt4iH7sDINDAB7fwEkLrzs5D9AA==" saltValue="+KiXftjqN28Tlp7lec/ihQ==" spinCount="100000" sheet="1" objects="1" scenarios="1"/>
  <mergeCells count="5">
    <mergeCell ref="C2:J2"/>
    <mergeCell ref="C3:J3"/>
    <mergeCell ref="C4:J4"/>
    <mergeCell ref="C5:J5"/>
    <mergeCell ref="C6:J6"/>
  </mergeCells>
  <phoneticPr fontId="17" type="noConversion"/>
  <pageMargins left="0.4" right="0.4" top="0.98" bottom="0.68" header="0.46" footer="0.5"/>
  <pageSetup orientation="portrait" horizontalDpi="4294967292" r:id="rId1"/>
  <headerFooter alignWithMargins="0">
    <oddHeader>&amp;L&amp;G</oddHeader>
  </headerFooter>
  <legacyDrawing r:id="rId2"/>
  <legacyDrawingHF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4"/>
  <sheetViews>
    <sheetView zoomScale="115" workbookViewId="0">
      <selection activeCell="O10" sqref="O10:O28"/>
    </sheetView>
  </sheetViews>
  <sheetFormatPr defaultRowHeight="12.75" x14ac:dyDescent="0.2"/>
  <cols>
    <col min="1" max="1" width="20.42578125" style="43" customWidth="1"/>
    <col min="2" max="2" width="5.140625" style="43" customWidth="1"/>
    <col min="3" max="3" width="3.7109375" style="127" customWidth="1"/>
    <col min="4" max="4" width="3.7109375" style="43" customWidth="1"/>
    <col min="5" max="5" width="4.5703125" style="43" customWidth="1"/>
    <col min="6" max="6" width="3.5703125" style="50" customWidth="1"/>
    <col min="7" max="7" width="4.85546875" style="51" customWidth="1"/>
    <col min="8" max="8" width="6.140625" style="43" customWidth="1"/>
    <col min="9" max="9" width="6.42578125" style="43" customWidth="1"/>
    <col min="10" max="10" width="4" style="43" customWidth="1"/>
    <col min="11" max="12" width="4.42578125" style="43" customWidth="1"/>
    <col min="13" max="14" width="4.7109375" style="43" customWidth="1"/>
    <col min="15" max="15" width="8.5703125" style="46" customWidth="1"/>
    <col min="16" max="16" width="8.5703125" style="43" customWidth="1"/>
    <col min="17" max="17" width="6.85546875" style="43" customWidth="1"/>
    <col min="18" max="18" width="1.7109375" style="43" customWidth="1"/>
    <col min="19" max="16384" width="9.140625" style="43"/>
  </cols>
  <sheetData>
    <row r="1" spans="1:17" ht="16.5" thickBot="1" x14ac:dyDescent="0.3">
      <c r="B1" s="44" t="s">
        <v>0</v>
      </c>
      <c r="C1" s="43"/>
      <c r="F1" s="43"/>
      <c r="G1" s="43"/>
      <c r="H1" s="45"/>
    </row>
    <row r="2" spans="1:17" ht="13.5" thickBot="1" x14ac:dyDescent="0.25">
      <c r="B2" s="47" t="s">
        <v>85</v>
      </c>
      <c r="C2" s="232" t="s">
        <v>122</v>
      </c>
      <c r="D2" s="229"/>
      <c r="E2" s="229"/>
      <c r="F2" s="229"/>
      <c r="G2" s="229"/>
      <c r="H2" s="229"/>
      <c r="I2" s="229"/>
      <c r="J2" s="230"/>
    </row>
    <row r="3" spans="1:17" ht="13.5" thickBot="1" x14ac:dyDescent="0.25">
      <c r="B3" s="47" t="s">
        <v>55</v>
      </c>
      <c r="C3" s="228" t="s">
        <v>84</v>
      </c>
      <c r="D3" s="229"/>
      <c r="E3" s="229"/>
      <c r="F3" s="229"/>
      <c r="G3" s="229"/>
      <c r="H3" s="229"/>
      <c r="I3" s="229"/>
      <c r="J3" s="230"/>
    </row>
    <row r="4" spans="1:17" ht="13.5" thickBot="1" x14ac:dyDescent="0.25">
      <c r="B4" s="47" t="s">
        <v>86</v>
      </c>
      <c r="C4" s="228" t="s">
        <v>87</v>
      </c>
      <c r="D4" s="229"/>
      <c r="E4" s="229"/>
      <c r="F4" s="229"/>
      <c r="G4" s="229"/>
      <c r="H4" s="229"/>
      <c r="I4" s="229"/>
      <c r="J4" s="230"/>
    </row>
    <row r="5" spans="1:17" ht="13.5" thickBot="1" x14ac:dyDescent="0.25">
      <c r="B5" s="47" t="s">
        <v>56</v>
      </c>
      <c r="C5" s="228" t="s">
        <v>88</v>
      </c>
      <c r="D5" s="229"/>
      <c r="E5" s="229"/>
      <c r="F5" s="229"/>
      <c r="G5" s="229"/>
      <c r="H5" s="229"/>
      <c r="I5" s="229"/>
      <c r="J5" s="230"/>
    </row>
    <row r="6" spans="1:17" ht="13.5" thickBot="1" x14ac:dyDescent="0.25">
      <c r="B6" s="47" t="s">
        <v>83</v>
      </c>
      <c r="C6" s="231" t="s">
        <v>51</v>
      </c>
      <c r="D6" s="229"/>
      <c r="E6" s="229"/>
      <c r="F6" s="229"/>
      <c r="G6" s="229"/>
      <c r="H6" s="229"/>
      <c r="I6" s="229"/>
      <c r="J6" s="230"/>
    </row>
    <row r="7" spans="1:17" ht="13.5" thickBot="1" x14ac:dyDescent="0.25">
      <c r="C7" s="49"/>
    </row>
    <row r="8" spans="1:17" ht="14.25" customHeight="1" thickBot="1" x14ac:dyDescent="0.25">
      <c r="B8" s="52" t="s">
        <v>1</v>
      </c>
      <c r="C8" s="48"/>
      <c r="J8" s="53" t="s">
        <v>2</v>
      </c>
      <c r="K8" s="54"/>
      <c r="L8" s="48"/>
    </row>
    <row r="9" spans="1:17" s="62" customFormat="1" ht="57.75" customHeight="1" thickBot="1" x14ac:dyDescent="0.25">
      <c r="A9" s="55" t="s">
        <v>3</v>
      </c>
      <c r="B9" s="56" t="s">
        <v>4</v>
      </c>
      <c r="C9" s="56" t="s">
        <v>5</v>
      </c>
      <c r="D9" s="57" t="s">
        <v>6</v>
      </c>
      <c r="E9" s="58" t="s">
        <v>7</v>
      </c>
      <c r="F9" s="59" t="s">
        <v>23</v>
      </c>
      <c r="G9" s="60" t="s">
        <v>8</v>
      </c>
      <c r="H9" s="58" t="s">
        <v>27</v>
      </c>
      <c r="I9" s="58" t="s">
        <v>28</v>
      </c>
      <c r="J9" s="56" t="s">
        <v>9</v>
      </c>
      <c r="K9" s="56" t="s">
        <v>10</v>
      </c>
      <c r="L9" s="56" t="s">
        <v>11</v>
      </c>
      <c r="M9" s="58" t="s">
        <v>12</v>
      </c>
      <c r="N9" s="58" t="s">
        <v>13</v>
      </c>
      <c r="O9" s="61" t="s">
        <v>14</v>
      </c>
      <c r="P9" s="158" t="s">
        <v>15</v>
      </c>
      <c r="Q9" s="165" t="s">
        <v>89</v>
      </c>
    </row>
    <row r="10" spans="1:17" x14ac:dyDescent="0.2">
      <c r="A10" s="1"/>
      <c r="B10" s="2"/>
      <c r="C10" s="3"/>
      <c r="D10" s="4"/>
      <c r="E10" s="5"/>
      <c r="F10" s="6"/>
      <c r="G10" s="7">
        <v>1</v>
      </c>
      <c r="H10" s="8">
        <v>1</v>
      </c>
      <c r="I10" s="9">
        <v>1</v>
      </c>
      <c r="J10" s="2"/>
      <c r="K10" s="10"/>
      <c r="L10" s="3"/>
      <c r="M10" s="11">
        <v>1</v>
      </c>
      <c r="N10" s="11">
        <v>1</v>
      </c>
      <c r="O10" s="226">
        <f>ROUND(((G10*H10*I10*M10*N10*(B10+2/3*C10) + G10*H10*I10*M10*N10*(J10*E10+K10+L10*E10)/44)),2)</f>
        <v>0</v>
      </c>
      <c r="P10" s="227">
        <f t="shared" ref="P10:P28" si="0">E10*D10*H10</f>
        <v>0</v>
      </c>
      <c r="Q10" s="221">
        <f t="shared" ref="Q10:Q28" si="1">O10</f>
        <v>0</v>
      </c>
    </row>
    <row r="11" spans="1:17" x14ac:dyDescent="0.2">
      <c r="A11" s="12"/>
      <c r="B11" s="13"/>
      <c r="C11" s="14"/>
      <c r="D11" s="15"/>
      <c r="E11" s="16"/>
      <c r="F11" s="17"/>
      <c r="G11" s="7">
        <v>1</v>
      </c>
      <c r="H11" s="8">
        <v>1</v>
      </c>
      <c r="I11" s="9">
        <v>1</v>
      </c>
      <c r="J11" s="13"/>
      <c r="K11" s="16"/>
      <c r="L11" s="14"/>
      <c r="M11" s="18">
        <v>1</v>
      </c>
      <c r="N11" s="18">
        <v>1</v>
      </c>
      <c r="O11" s="226">
        <f t="shared" ref="O11:O28" si="2">ROUND(((G11*H11*I11*M11*N11*(B11+2/3*C11) + G11*H11*I11*M11*N11*(J11*E11+K11+L11*E11)/44)),2)</f>
        <v>0</v>
      </c>
      <c r="P11" s="227">
        <f t="shared" si="0"/>
        <v>0</v>
      </c>
      <c r="Q11" s="221">
        <f t="shared" si="1"/>
        <v>0</v>
      </c>
    </row>
    <row r="12" spans="1:17" x14ac:dyDescent="0.2">
      <c r="A12" s="12"/>
      <c r="B12" s="13"/>
      <c r="C12" s="14"/>
      <c r="D12" s="15"/>
      <c r="E12" s="16"/>
      <c r="F12" s="17"/>
      <c r="G12" s="7">
        <v>1</v>
      </c>
      <c r="H12" s="8">
        <v>1</v>
      </c>
      <c r="I12" s="9">
        <v>1</v>
      </c>
      <c r="J12" s="13"/>
      <c r="K12" s="16"/>
      <c r="L12" s="14"/>
      <c r="M12" s="18">
        <v>1</v>
      </c>
      <c r="N12" s="18">
        <v>1</v>
      </c>
      <c r="O12" s="226">
        <f t="shared" si="2"/>
        <v>0</v>
      </c>
      <c r="P12" s="227">
        <f t="shared" si="0"/>
        <v>0</v>
      </c>
      <c r="Q12" s="221">
        <f t="shared" si="1"/>
        <v>0</v>
      </c>
    </row>
    <row r="13" spans="1:17" x14ac:dyDescent="0.2">
      <c r="A13" s="12"/>
      <c r="B13" s="13"/>
      <c r="C13" s="14"/>
      <c r="D13" s="15"/>
      <c r="E13" s="16"/>
      <c r="F13" s="17"/>
      <c r="G13" s="7">
        <v>1</v>
      </c>
      <c r="H13" s="8">
        <v>1</v>
      </c>
      <c r="I13" s="9">
        <v>1</v>
      </c>
      <c r="J13" s="13"/>
      <c r="K13" s="16"/>
      <c r="L13" s="14"/>
      <c r="M13" s="18">
        <v>1</v>
      </c>
      <c r="N13" s="18">
        <v>1</v>
      </c>
      <c r="O13" s="226">
        <f t="shared" si="2"/>
        <v>0</v>
      </c>
      <c r="P13" s="227">
        <f t="shared" si="0"/>
        <v>0</v>
      </c>
      <c r="Q13" s="221">
        <f t="shared" si="1"/>
        <v>0</v>
      </c>
    </row>
    <row r="14" spans="1:17" x14ac:dyDescent="0.2">
      <c r="A14" s="12"/>
      <c r="B14" s="13"/>
      <c r="C14" s="14"/>
      <c r="D14" s="15"/>
      <c r="E14" s="16"/>
      <c r="F14" s="17"/>
      <c r="G14" s="7">
        <v>1</v>
      </c>
      <c r="H14" s="8">
        <v>1</v>
      </c>
      <c r="I14" s="9">
        <v>1</v>
      </c>
      <c r="J14" s="13"/>
      <c r="K14" s="16"/>
      <c r="L14" s="14"/>
      <c r="M14" s="18">
        <v>1</v>
      </c>
      <c r="N14" s="18">
        <v>1</v>
      </c>
      <c r="O14" s="226">
        <f t="shared" si="2"/>
        <v>0</v>
      </c>
      <c r="P14" s="227">
        <f t="shared" si="0"/>
        <v>0</v>
      </c>
      <c r="Q14" s="221">
        <f t="shared" si="1"/>
        <v>0</v>
      </c>
    </row>
    <row r="15" spans="1:17" x14ac:dyDescent="0.2">
      <c r="A15" s="12"/>
      <c r="B15" s="13"/>
      <c r="C15" s="14"/>
      <c r="D15" s="15"/>
      <c r="E15" s="16"/>
      <c r="F15" s="17"/>
      <c r="G15" s="7">
        <v>1</v>
      </c>
      <c r="H15" s="8">
        <v>1</v>
      </c>
      <c r="I15" s="9">
        <v>1</v>
      </c>
      <c r="J15" s="13"/>
      <c r="K15" s="16"/>
      <c r="L15" s="14"/>
      <c r="M15" s="18">
        <v>1</v>
      </c>
      <c r="N15" s="18">
        <v>1</v>
      </c>
      <c r="O15" s="226">
        <f t="shared" si="2"/>
        <v>0</v>
      </c>
      <c r="P15" s="227">
        <f t="shared" si="0"/>
        <v>0</v>
      </c>
      <c r="Q15" s="221">
        <f t="shared" si="1"/>
        <v>0</v>
      </c>
    </row>
    <row r="16" spans="1:17" x14ac:dyDescent="0.2">
      <c r="A16" s="12"/>
      <c r="B16" s="13"/>
      <c r="C16" s="14"/>
      <c r="D16" s="15"/>
      <c r="E16" s="16"/>
      <c r="F16" s="17"/>
      <c r="G16" s="7">
        <v>1</v>
      </c>
      <c r="H16" s="8">
        <v>1</v>
      </c>
      <c r="I16" s="9">
        <v>1</v>
      </c>
      <c r="J16" s="13"/>
      <c r="K16" s="16"/>
      <c r="L16" s="14"/>
      <c r="M16" s="18">
        <v>1</v>
      </c>
      <c r="N16" s="18">
        <v>1</v>
      </c>
      <c r="O16" s="226">
        <f t="shared" si="2"/>
        <v>0</v>
      </c>
      <c r="P16" s="227">
        <f t="shared" si="0"/>
        <v>0</v>
      </c>
      <c r="Q16" s="221">
        <f t="shared" si="1"/>
        <v>0</v>
      </c>
    </row>
    <row r="17" spans="1:17" x14ac:dyDescent="0.2">
      <c r="A17" s="12"/>
      <c r="B17" s="13"/>
      <c r="C17" s="14"/>
      <c r="D17" s="15"/>
      <c r="E17" s="16"/>
      <c r="F17" s="17"/>
      <c r="G17" s="7">
        <v>1</v>
      </c>
      <c r="H17" s="8">
        <v>1</v>
      </c>
      <c r="I17" s="9">
        <v>1</v>
      </c>
      <c r="J17" s="13"/>
      <c r="K17" s="16"/>
      <c r="L17" s="14"/>
      <c r="M17" s="18">
        <v>1</v>
      </c>
      <c r="N17" s="18">
        <v>1</v>
      </c>
      <c r="O17" s="226">
        <f t="shared" si="2"/>
        <v>0</v>
      </c>
      <c r="P17" s="227">
        <f t="shared" si="0"/>
        <v>0</v>
      </c>
      <c r="Q17" s="221">
        <f t="shared" si="1"/>
        <v>0</v>
      </c>
    </row>
    <row r="18" spans="1:17" x14ac:dyDescent="0.2">
      <c r="A18" s="12"/>
      <c r="B18" s="13"/>
      <c r="C18" s="14"/>
      <c r="D18" s="15"/>
      <c r="E18" s="16"/>
      <c r="F18" s="17"/>
      <c r="G18" s="7">
        <v>1</v>
      </c>
      <c r="H18" s="8">
        <v>1</v>
      </c>
      <c r="I18" s="9">
        <v>1</v>
      </c>
      <c r="J18" s="13"/>
      <c r="K18" s="16"/>
      <c r="L18" s="14"/>
      <c r="M18" s="18">
        <v>1</v>
      </c>
      <c r="N18" s="18">
        <v>1</v>
      </c>
      <c r="O18" s="226">
        <f t="shared" si="2"/>
        <v>0</v>
      </c>
      <c r="P18" s="227">
        <f t="shared" si="0"/>
        <v>0</v>
      </c>
      <c r="Q18" s="221">
        <f t="shared" si="1"/>
        <v>0</v>
      </c>
    </row>
    <row r="19" spans="1:17" x14ac:dyDescent="0.2">
      <c r="A19" s="12"/>
      <c r="B19" s="13"/>
      <c r="C19" s="14"/>
      <c r="D19" s="15"/>
      <c r="E19" s="16"/>
      <c r="F19" s="17"/>
      <c r="G19" s="7">
        <v>1</v>
      </c>
      <c r="H19" s="8">
        <v>1</v>
      </c>
      <c r="I19" s="9">
        <v>1</v>
      </c>
      <c r="J19" s="13"/>
      <c r="K19" s="16"/>
      <c r="L19" s="14"/>
      <c r="M19" s="18">
        <v>1</v>
      </c>
      <c r="N19" s="18">
        <v>1</v>
      </c>
      <c r="O19" s="226">
        <f t="shared" si="2"/>
        <v>0</v>
      </c>
      <c r="P19" s="227">
        <f t="shared" si="0"/>
        <v>0</v>
      </c>
      <c r="Q19" s="221">
        <f t="shared" si="1"/>
        <v>0</v>
      </c>
    </row>
    <row r="20" spans="1:17" x14ac:dyDescent="0.2">
      <c r="A20" s="12"/>
      <c r="B20" s="13"/>
      <c r="C20" s="14"/>
      <c r="D20" s="15"/>
      <c r="E20" s="16"/>
      <c r="F20" s="17"/>
      <c r="G20" s="7">
        <v>1</v>
      </c>
      <c r="H20" s="8">
        <v>1</v>
      </c>
      <c r="I20" s="9">
        <v>1</v>
      </c>
      <c r="J20" s="13"/>
      <c r="K20" s="16"/>
      <c r="L20" s="14"/>
      <c r="M20" s="18">
        <v>1</v>
      </c>
      <c r="N20" s="18">
        <v>1</v>
      </c>
      <c r="O20" s="226">
        <f t="shared" si="2"/>
        <v>0</v>
      </c>
      <c r="P20" s="227">
        <f t="shared" si="0"/>
        <v>0</v>
      </c>
      <c r="Q20" s="221">
        <f t="shared" si="1"/>
        <v>0</v>
      </c>
    </row>
    <row r="21" spans="1:17" x14ac:dyDescent="0.2">
      <c r="A21" s="12"/>
      <c r="B21" s="13"/>
      <c r="C21" s="14"/>
      <c r="D21" s="15"/>
      <c r="E21" s="16"/>
      <c r="F21" s="17"/>
      <c r="G21" s="7">
        <v>1</v>
      </c>
      <c r="H21" s="8">
        <v>1</v>
      </c>
      <c r="I21" s="9">
        <v>1</v>
      </c>
      <c r="J21" s="13"/>
      <c r="K21" s="16"/>
      <c r="L21" s="14"/>
      <c r="M21" s="18">
        <v>1</v>
      </c>
      <c r="N21" s="18">
        <v>1</v>
      </c>
      <c r="O21" s="226">
        <f t="shared" si="2"/>
        <v>0</v>
      </c>
      <c r="P21" s="227">
        <f t="shared" si="0"/>
        <v>0</v>
      </c>
      <c r="Q21" s="221">
        <f t="shared" si="1"/>
        <v>0</v>
      </c>
    </row>
    <row r="22" spans="1:17" x14ac:dyDescent="0.2">
      <c r="A22" s="12"/>
      <c r="B22" s="13"/>
      <c r="C22" s="14"/>
      <c r="D22" s="15"/>
      <c r="E22" s="16"/>
      <c r="F22" s="17"/>
      <c r="G22" s="7">
        <v>1</v>
      </c>
      <c r="H22" s="8">
        <v>1</v>
      </c>
      <c r="I22" s="9">
        <v>1</v>
      </c>
      <c r="J22" s="13"/>
      <c r="K22" s="16"/>
      <c r="L22" s="14"/>
      <c r="M22" s="18">
        <v>1</v>
      </c>
      <c r="N22" s="18">
        <v>1</v>
      </c>
      <c r="O22" s="226">
        <f t="shared" si="2"/>
        <v>0</v>
      </c>
      <c r="P22" s="227">
        <f t="shared" si="0"/>
        <v>0</v>
      </c>
      <c r="Q22" s="221">
        <f t="shared" si="1"/>
        <v>0</v>
      </c>
    </row>
    <row r="23" spans="1:17" x14ac:dyDescent="0.2">
      <c r="A23" s="12"/>
      <c r="B23" s="13"/>
      <c r="C23" s="14"/>
      <c r="D23" s="15"/>
      <c r="E23" s="16"/>
      <c r="F23" s="17"/>
      <c r="G23" s="7">
        <v>1</v>
      </c>
      <c r="H23" s="8">
        <v>1</v>
      </c>
      <c r="I23" s="9">
        <v>1</v>
      </c>
      <c r="J23" s="13"/>
      <c r="K23" s="16"/>
      <c r="L23" s="14"/>
      <c r="M23" s="18">
        <v>1</v>
      </c>
      <c r="N23" s="18">
        <v>1</v>
      </c>
      <c r="O23" s="226">
        <f t="shared" si="2"/>
        <v>0</v>
      </c>
      <c r="P23" s="227">
        <f t="shared" si="0"/>
        <v>0</v>
      </c>
      <c r="Q23" s="221">
        <f t="shared" si="1"/>
        <v>0</v>
      </c>
    </row>
    <row r="24" spans="1:17" x14ac:dyDescent="0.2">
      <c r="A24" s="12"/>
      <c r="B24" s="13"/>
      <c r="C24" s="14"/>
      <c r="D24" s="15"/>
      <c r="E24" s="16"/>
      <c r="F24" s="17"/>
      <c r="G24" s="7">
        <v>1</v>
      </c>
      <c r="H24" s="8">
        <v>1</v>
      </c>
      <c r="I24" s="9">
        <v>1</v>
      </c>
      <c r="J24" s="13"/>
      <c r="K24" s="16"/>
      <c r="L24" s="14"/>
      <c r="M24" s="18">
        <v>1</v>
      </c>
      <c r="N24" s="18">
        <v>1</v>
      </c>
      <c r="O24" s="226">
        <f t="shared" si="2"/>
        <v>0</v>
      </c>
      <c r="P24" s="227">
        <f t="shared" si="0"/>
        <v>0</v>
      </c>
      <c r="Q24" s="221">
        <f t="shared" si="1"/>
        <v>0</v>
      </c>
    </row>
    <row r="25" spans="1:17" x14ac:dyDescent="0.2">
      <c r="A25" s="12"/>
      <c r="B25" s="13"/>
      <c r="C25" s="14"/>
      <c r="D25" s="15"/>
      <c r="E25" s="16"/>
      <c r="F25" s="17"/>
      <c r="G25" s="7">
        <v>1</v>
      </c>
      <c r="H25" s="8">
        <v>1</v>
      </c>
      <c r="I25" s="9">
        <v>1</v>
      </c>
      <c r="J25" s="13"/>
      <c r="K25" s="16"/>
      <c r="L25" s="14"/>
      <c r="M25" s="18">
        <v>1</v>
      </c>
      <c r="N25" s="18">
        <v>1</v>
      </c>
      <c r="O25" s="226">
        <f t="shared" si="2"/>
        <v>0</v>
      </c>
      <c r="P25" s="227">
        <f t="shared" si="0"/>
        <v>0</v>
      </c>
      <c r="Q25" s="221">
        <f t="shared" si="1"/>
        <v>0</v>
      </c>
    </row>
    <row r="26" spans="1:17" x14ac:dyDescent="0.2">
      <c r="A26" s="12"/>
      <c r="B26" s="13"/>
      <c r="C26" s="14"/>
      <c r="D26" s="15"/>
      <c r="E26" s="16"/>
      <c r="F26" s="17"/>
      <c r="G26" s="7">
        <v>1</v>
      </c>
      <c r="H26" s="8">
        <v>1</v>
      </c>
      <c r="I26" s="9">
        <v>1</v>
      </c>
      <c r="J26" s="13"/>
      <c r="K26" s="16"/>
      <c r="L26" s="14"/>
      <c r="M26" s="18">
        <v>1</v>
      </c>
      <c r="N26" s="18">
        <v>1</v>
      </c>
      <c r="O26" s="226">
        <f t="shared" si="2"/>
        <v>0</v>
      </c>
      <c r="P26" s="227">
        <f t="shared" si="0"/>
        <v>0</v>
      </c>
      <c r="Q26" s="221">
        <f t="shared" si="1"/>
        <v>0</v>
      </c>
    </row>
    <row r="27" spans="1:17" x14ac:dyDescent="0.2">
      <c r="A27" s="12"/>
      <c r="B27" s="13"/>
      <c r="C27" s="14"/>
      <c r="D27" s="15"/>
      <c r="E27" s="16"/>
      <c r="F27" s="17"/>
      <c r="G27" s="7">
        <v>1</v>
      </c>
      <c r="H27" s="8">
        <v>1</v>
      </c>
      <c r="I27" s="9">
        <v>1</v>
      </c>
      <c r="J27" s="13"/>
      <c r="K27" s="16"/>
      <c r="L27" s="14"/>
      <c r="M27" s="18">
        <v>1</v>
      </c>
      <c r="N27" s="18">
        <v>1</v>
      </c>
      <c r="O27" s="226">
        <f t="shared" si="2"/>
        <v>0</v>
      </c>
      <c r="P27" s="227">
        <f t="shared" si="0"/>
        <v>0</v>
      </c>
      <c r="Q27" s="221">
        <f t="shared" si="1"/>
        <v>0</v>
      </c>
    </row>
    <row r="28" spans="1:17" ht="13.5" thickBot="1" x14ac:dyDescent="0.25">
      <c r="A28" s="19"/>
      <c r="B28" s="20"/>
      <c r="C28" s="21"/>
      <c r="D28" s="22"/>
      <c r="E28" s="23"/>
      <c r="F28" s="24"/>
      <c r="G28" s="7">
        <v>1</v>
      </c>
      <c r="H28" s="8">
        <v>1</v>
      </c>
      <c r="I28" s="9">
        <v>1</v>
      </c>
      <c r="J28" s="20"/>
      <c r="K28" s="25"/>
      <c r="L28" s="21"/>
      <c r="M28" s="26">
        <v>1</v>
      </c>
      <c r="N28" s="26">
        <v>1</v>
      </c>
      <c r="O28" s="226">
        <f t="shared" si="2"/>
        <v>0</v>
      </c>
      <c r="P28" s="227">
        <f t="shared" si="0"/>
        <v>0</v>
      </c>
      <c r="Q28" s="221">
        <f t="shared" si="1"/>
        <v>0</v>
      </c>
    </row>
    <row r="29" spans="1:17" ht="16.5" thickBot="1" x14ac:dyDescent="0.3">
      <c r="A29" s="89" t="s">
        <v>16</v>
      </c>
      <c r="B29" s="35">
        <f>SUM(B10:B28)</f>
        <v>0</v>
      </c>
      <c r="C29" s="35">
        <f>SUM(C10:C28)</f>
        <v>0</v>
      </c>
      <c r="D29" s="36">
        <f>SUM(D10:D28)</f>
        <v>0</v>
      </c>
      <c r="E29" s="35">
        <f>SUM(E10:E28)</f>
        <v>0</v>
      </c>
      <c r="F29" s="37">
        <f>SUM(F10:F28)</f>
        <v>0</v>
      </c>
      <c r="G29" s="38"/>
      <c r="H29" s="35"/>
      <c r="I29" s="35"/>
      <c r="J29" s="35">
        <f>SUM(J10:J28)</f>
        <v>0</v>
      </c>
      <c r="K29" s="35">
        <f>SUM(K10:K28)</f>
        <v>0</v>
      </c>
      <c r="L29" s="35">
        <f>SUM(L10:L28)</f>
        <v>0</v>
      </c>
      <c r="M29" s="35"/>
      <c r="N29" s="35"/>
      <c r="O29" s="34">
        <f>SUM(O10:O28)</f>
        <v>0</v>
      </c>
      <c r="P29" s="159">
        <f>SUM(P10:P28)</f>
        <v>0</v>
      </c>
      <c r="Q29" s="172">
        <f>SUM(Q10:Q28)</f>
        <v>0</v>
      </c>
    </row>
    <row r="30" spans="1:17" x14ac:dyDescent="0.2">
      <c r="A30" s="90"/>
      <c r="B30" s="90"/>
      <c r="C30" s="90"/>
      <c r="D30" s="91"/>
      <c r="E30" s="92"/>
      <c r="F30" s="93"/>
      <c r="G30" s="94"/>
      <c r="H30" s="92"/>
      <c r="I30" s="92"/>
      <c r="J30" s="92"/>
      <c r="K30" s="92"/>
      <c r="L30" s="92"/>
      <c r="M30" s="92"/>
      <c r="N30" s="92"/>
      <c r="O30" s="95"/>
      <c r="P30" s="160"/>
      <c r="Q30" s="104"/>
    </row>
    <row r="31" spans="1:17" ht="15.75" customHeight="1" thickBot="1" x14ac:dyDescent="0.25">
      <c r="A31" s="96" t="s">
        <v>17</v>
      </c>
      <c r="B31" s="97"/>
      <c r="C31" s="97"/>
      <c r="D31" s="98"/>
      <c r="E31" s="99"/>
      <c r="F31" s="100"/>
      <c r="G31" s="101"/>
      <c r="H31" s="99"/>
      <c r="I31" s="99"/>
      <c r="J31" s="99"/>
      <c r="K31" s="99"/>
      <c r="L31" s="99"/>
      <c r="M31" s="99"/>
      <c r="N31" s="99"/>
      <c r="O31" s="102"/>
      <c r="P31" s="161"/>
      <c r="Q31" s="104"/>
    </row>
    <row r="32" spans="1:17" x14ac:dyDescent="0.2">
      <c r="A32" s="5"/>
      <c r="B32" s="27"/>
      <c r="C32" s="27"/>
      <c r="D32" s="30"/>
      <c r="E32" s="27"/>
      <c r="F32" s="28"/>
      <c r="G32" s="29"/>
      <c r="H32" s="27"/>
      <c r="I32" s="27"/>
      <c r="J32" s="27"/>
      <c r="K32" s="27"/>
      <c r="L32" s="27"/>
      <c r="M32" s="27"/>
      <c r="N32" s="92"/>
      <c r="O32" s="31"/>
      <c r="P32" s="160"/>
      <c r="Q32" s="221">
        <f>O32</f>
        <v>0</v>
      </c>
    </row>
    <row r="33" spans="1:17" x14ac:dyDescent="0.2">
      <c r="A33" s="5"/>
      <c r="B33" s="92"/>
      <c r="C33" s="92"/>
      <c r="D33" s="40"/>
      <c r="E33" s="92"/>
      <c r="F33" s="93"/>
      <c r="G33" s="94"/>
      <c r="H33" s="92"/>
      <c r="I33" s="92"/>
      <c r="J33" s="92"/>
      <c r="K33" s="92"/>
      <c r="L33" s="92"/>
      <c r="M33" s="92"/>
      <c r="N33" s="92"/>
      <c r="O33" s="31"/>
      <c r="P33" s="160"/>
      <c r="Q33" s="221">
        <f>O33</f>
        <v>0</v>
      </c>
    </row>
    <row r="34" spans="1:17" x14ac:dyDescent="0.2">
      <c r="A34" s="5"/>
      <c r="B34" s="92"/>
      <c r="C34" s="92"/>
      <c r="D34" s="40"/>
      <c r="E34" s="92"/>
      <c r="F34" s="93"/>
      <c r="G34" s="94"/>
      <c r="H34" s="92"/>
      <c r="I34" s="92"/>
      <c r="J34" s="92"/>
      <c r="K34" s="92"/>
      <c r="L34" s="92"/>
      <c r="M34" s="92"/>
      <c r="N34" s="92"/>
      <c r="O34" s="31"/>
      <c r="P34" s="160"/>
      <c r="Q34" s="221">
        <f>O34</f>
        <v>0</v>
      </c>
    </row>
    <row r="35" spans="1:17" x14ac:dyDescent="0.2">
      <c r="A35" s="16"/>
      <c r="B35" s="104"/>
      <c r="C35" s="104"/>
      <c r="D35" s="105"/>
      <c r="E35" s="104"/>
      <c r="F35" s="106"/>
      <c r="G35" s="107"/>
      <c r="H35" s="104"/>
      <c r="I35" s="104"/>
      <c r="J35" s="104"/>
      <c r="K35" s="104"/>
      <c r="L35" s="104"/>
      <c r="M35" s="104"/>
      <c r="N35" s="104"/>
      <c r="O35" s="32"/>
      <c r="P35" s="162"/>
      <c r="Q35" s="221">
        <f>O35</f>
        <v>0</v>
      </c>
    </row>
    <row r="36" spans="1:17" ht="13.5" thickBot="1" x14ac:dyDescent="0.25">
      <c r="A36" s="25"/>
      <c r="B36" s="99"/>
      <c r="C36" s="99"/>
      <c r="D36" s="109"/>
      <c r="E36" s="99"/>
      <c r="F36" s="100"/>
      <c r="G36" s="101"/>
      <c r="H36" s="99"/>
      <c r="I36" s="99"/>
      <c r="J36" s="99"/>
      <c r="K36" s="99"/>
      <c r="L36" s="99"/>
      <c r="M36" s="99"/>
      <c r="N36" s="99"/>
      <c r="O36" s="33"/>
      <c r="P36" s="161"/>
      <c r="Q36" s="221">
        <f>O36</f>
        <v>0</v>
      </c>
    </row>
    <row r="37" spans="1:17" ht="13.5" thickBot="1" x14ac:dyDescent="0.25">
      <c r="A37" s="111" t="s">
        <v>18</v>
      </c>
      <c r="C37" s="49"/>
      <c r="D37" s="112"/>
      <c r="E37" s="49"/>
      <c r="F37" s="113"/>
      <c r="G37" s="114"/>
      <c r="H37" s="49"/>
      <c r="I37" s="49"/>
      <c r="J37" s="49"/>
      <c r="K37" s="115"/>
      <c r="L37" s="115"/>
      <c r="M37" s="116"/>
      <c r="N37" s="117" t="s">
        <v>19</v>
      </c>
      <c r="O37" s="39">
        <f>SUM(O32:O36)</f>
        <v>0</v>
      </c>
      <c r="P37" s="163"/>
      <c r="Q37" s="170">
        <f>SUM(Q32:Q36)</f>
        <v>0</v>
      </c>
    </row>
    <row r="38" spans="1:17" ht="30" customHeight="1" thickBot="1" x14ac:dyDescent="0.3">
      <c r="A38" s="49"/>
      <c r="B38" s="49"/>
      <c r="C38" s="49"/>
      <c r="D38" s="49"/>
      <c r="E38" s="49"/>
      <c r="F38" s="113"/>
      <c r="G38" s="114"/>
      <c r="H38" s="49"/>
      <c r="I38" s="49"/>
      <c r="J38" s="49"/>
      <c r="K38" s="49"/>
      <c r="L38" s="49"/>
      <c r="M38" s="118"/>
      <c r="N38" s="118" t="s">
        <v>20</v>
      </c>
      <c r="O38" s="41">
        <f>O29+O37</f>
        <v>0</v>
      </c>
      <c r="P38" s="164">
        <f>P29+P37</f>
        <v>0</v>
      </c>
      <c r="Q38" s="171">
        <f>Q29+Q37</f>
        <v>0</v>
      </c>
    </row>
    <row r="39" spans="1:17" ht="15.75" thickBot="1" x14ac:dyDescent="0.3">
      <c r="A39" s="119" t="s">
        <v>21</v>
      </c>
      <c r="B39" s="120"/>
      <c r="C39" s="120"/>
      <c r="D39" s="120"/>
      <c r="E39" s="120"/>
      <c r="F39" s="121"/>
      <c r="G39" s="122"/>
      <c r="H39" s="49"/>
      <c r="I39" s="123" t="s">
        <v>22</v>
      </c>
      <c r="J39" s="120"/>
      <c r="K39" s="120"/>
      <c r="L39" s="49"/>
      <c r="M39" s="49"/>
      <c r="N39" s="49"/>
      <c r="O39" s="124"/>
      <c r="P39" s="125"/>
    </row>
    <row r="40" spans="1:17" x14ac:dyDescent="0.2">
      <c r="C40" s="49"/>
      <c r="L40" s="49"/>
      <c r="M40" s="49"/>
      <c r="N40" s="49"/>
      <c r="O40" s="124" t="s">
        <v>95</v>
      </c>
      <c r="P40" s="124" t="s">
        <v>96</v>
      </c>
      <c r="Q40" s="124" t="s">
        <v>97</v>
      </c>
    </row>
    <row r="41" spans="1:17" ht="13.5" thickBot="1" x14ac:dyDescent="0.25">
      <c r="B41" s="126" t="s">
        <v>25</v>
      </c>
      <c r="C41" s="120"/>
      <c r="D41" s="120"/>
      <c r="E41" s="120"/>
      <c r="F41" s="121"/>
      <c r="G41" s="122"/>
      <c r="I41" s="62" t="s">
        <v>22</v>
      </c>
      <c r="J41" s="120"/>
      <c r="K41" s="120"/>
      <c r="N41" s="47" t="s">
        <v>98</v>
      </c>
      <c r="O41" s="221"/>
      <c r="P41" s="222"/>
      <c r="Q41" s="222"/>
    </row>
    <row r="42" spans="1:17" x14ac:dyDescent="0.2">
      <c r="C42" s="49"/>
      <c r="D42" s="49"/>
      <c r="N42" s="219" t="s">
        <v>99</v>
      </c>
      <c r="O42" s="220">
        <f>O38+O41</f>
        <v>0</v>
      </c>
      <c r="P42" s="220">
        <f>P38+P41</f>
        <v>0</v>
      </c>
      <c r="Q42" s="220">
        <f>Q38+Q41</f>
        <v>0</v>
      </c>
    </row>
    <row r="43" spans="1:17" x14ac:dyDescent="0.2">
      <c r="A43" s="111" t="s">
        <v>24</v>
      </c>
      <c r="B43" s="146"/>
      <c r="C43" s="49"/>
    </row>
    <row r="44" spans="1:17" x14ac:dyDescent="0.2">
      <c r="A44" s="111" t="s">
        <v>26</v>
      </c>
      <c r="C44" s="49"/>
    </row>
    <row r="45" spans="1:17" x14ac:dyDescent="0.2">
      <c r="A45" s="128" t="s">
        <v>100</v>
      </c>
      <c r="C45" s="49"/>
    </row>
    <row r="46" spans="1:17" x14ac:dyDescent="0.2">
      <c r="A46" s="152" t="s">
        <v>76</v>
      </c>
      <c r="B46" s="148"/>
      <c r="C46" s="149"/>
      <c r="D46" s="149"/>
      <c r="E46" s="149"/>
      <c r="F46" s="150"/>
      <c r="G46" s="151"/>
      <c r="H46" s="149"/>
      <c r="I46" s="149"/>
      <c r="J46" s="149"/>
      <c r="K46" s="149"/>
      <c r="L46" s="149"/>
      <c r="M46" s="149"/>
    </row>
    <row r="47" spans="1:17" x14ac:dyDescent="0.2">
      <c r="C47" s="49"/>
    </row>
    <row r="48" spans="1:17" x14ac:dyDescent="0.2">
      <c r="C48" s="49"/>
    </row>
    <row r="49" spans="3:3" x14ac:dyDescent="0.2">
      <c r="C49" s="49"/>
    </row>
    <row r="50" spans="3:3" x14ac:dyDescent="0.2">
      <c r="C50" s="49"/>
    </row>
    <row r="51" spans="3:3" x14ac:dyDescent="0.2">
      <c r="C51" s="49"/>
    </row>
    <row r="52" spans="3:3" x14ac:dyDescent="0.2">
      <c r="C52" s="49"/>
    </row>
    <row r="53" spans="3:3" x14ac:dyDescent="0.2">
      <c r="C53" s="49"/>
    </row>
    <row r="54" spans="3:3" x14ac:dyDescent="0.2">
      <c r="C54" s="49"/>
    </row>
    <row r="55" spans="3:3" x14ac:dyDescent="0.2">
      <c r="C55" s="49"/>
    </row>
    <row r="56" spans="3:3" x14ac:dyDescent="0.2">
      <c r="C56" s="49"/>
    </row>
    <row r="57" spans="3:3" x14ac:dyDescent="0.2">
      <c r="C57" s="49"/>
    </row>
    <row r="58" spans="3:3" x14ac:dyDescent="0.2">
      <c r="C58" s="49"/>
    </row>
    <row r="59" spans="3:3" x14ac:dyDescent="0.2">
      <c r="C59" s="49"/>
    </row>
    <row r="60" spans="3:3" x14ac:dyDescent="0.2">
      <c r="C60" s="49"/>
    </row>
    <row r="61" spans="3:3" x14ac:dyDescent="0.2">
      <c r="C61" s="49"/>
    </row>
    <row r="62" spans="3:3" x14ac:dyDescent="0.2">
      <c r="C62" s="49"/>
    </row>
    <row r="63" spans="3:3" x14ac:dyDescent="0.2">
      <c r="C63" s="49"/>
    </row>
    <row r="64" spans="3:3" x14ac:dyDescent="0.2">
      <c r="C64" s="49"/>
    </row>
    <row r="65" spans="3:3" x14ac:dyDescent="0.2">
      <c r="C65" s="49"/>
    </row>
    <row r="66" spans="3:3" x14ac:dyDescent="0.2">
      <c r="C66" s="49"/>
    </row>
    <row r="67" spans="3:3" x14ac:dyDescent="0.2">
      <c r="C67" s="49"/>
    </row>
    <row r="68" spans="3:3" x14ac:dyDescent="0.2">
      <c r="C68" s="49"/>
    </row>
    <row r="69" spans="3:3" x14ac:dyDescent="0.2">
      <c r="C69" s="49"/>
    </row>
    <row r="70" spans="3:3" x14ac:dyDescent="0.2">
      <c r="C70" s="49"/>
    </row>
    <row r="71" spans="3:3" x14ac:dyDescent="0.2">
      <c r="C71" s="49"/>
    </row>
    <row r="72" spans="3:3" x14ac:dyDescent="0.2">
      <c r="C72" s="49"/>
    </row>
    <row r="73" spans="3:3" x14ac:dyDescent="0.2">
      <c r="C73" s="49"/>
    </row>
    <row r="74" spans="3:3" x14ac:dyDescent="0.2">
      <c r="C74" s="49"/>
    </row>
    <row r="75" spans="3:3" x14ac:dyDescent="0.2">
      <c r="C75" s="49"/>
    </row>
    <row r="76" spans="3:3" x14ac:dyDescent="0.2">
      <c r="C76" s="49"/>
    </row>
    <row r="77" spans="3:3" x14ac:dyDescent="0.2">
      <c r="C77" s="49"/>
    </row>
    <row r="78" spans="3:3" x14ac:dyDescent="0.2">
      <c r="C78" s="49"/>
    </row>
    <row r="79" spans="3:3" x14ac:dyDescent="0.2">
      <c r="C79" s="49"/>
    </row>
    <row r="80" spans="3:3" x14ac:dyDescent="0.2">
      <c r="C80" s="49"/>
    </row>
    <row r="81" spans="3:3" x14ac:dyDescent="0.2">
      <c r="C81" s="49"/>
    </row>
    <row r="82" spans="3:3" x14ac:dyDescent="0.2">
      <c r="C82" s="49"/>
    </row>
    <row r="83" spans="3:3" x14ac:dyDescent="0.2">
      <c r="C83" s="49"/>
    </row>
    <row r="84" spans="3:3" x14ac:dyDescent="0.2">
      <c r="C84" s="49"/>
    </row>
  </sheetData>
  <sheetProtection algorithmName="SHA-512" hashValue="ozmRkSGF26FF4drD5SnShAANf/DooMoxrLHwNBypLXoj1d3JZ5gANVVONfRwpevg90AwKh+WdwpcouRuCVZs+g==" saltValue="XVlh6+f+LHur5L/ebgv9iA==" spinCount="100000" sheet="1" objects="1" scenarios="1"/>
  <mergeCells count="5">
    <mergeCell ref="C2:J2"/>
    <mergeCell ref="C3:J3"/>
    <mergeCell ref="C4:J4"/>
    <mergeCell ref="C5:J5"/>
    <mergeCell ref="C6:J6"/>
  </mergeCells>
  <phoneticPr fontId="17" type="noConversion"/>
  <pageMargins left="0.4" right="0.4" top="0.98" bottom="0.68" header="0.46" footer="0.5"/>
  <pageSetup orientation="portrait" horizontalDpi="4294967292" r:id="rId1"/>
  <headerFooter alignWithMargins="0">
    <oddHeader>&amp;L&amp;G</oddHeader>
  </headerFooter>
  <legacyDrawing r:id="rId2"/>
  <legacyDrawingHF r:id="rId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4"/>
  <sheetViews>
    <sheetView zoomScale="115" workbookViewId="0">
      <selection activeCell="O10" sqref="O10:O28"/>
    </sheetView>
  </sheetViews>
  <sheetFormatPr defaultRowHeight="12.75" x14ac:dyDescent="0.2"/>
  <cols>
    <col min="1" max="1" width="20.42578125" style="43" customWidth="1"/>
    <col min="2" max="2" width="5.140625" style="43" customWidth="1"/>
    <col min="3" max="3" width="3.7109375" style="127" customWidth="1"/>
    <col min="4" max="4" width="3.7109375" style="43" customWidth="1"/>
    <col min="5" max="5" width="4.5703125" style="43" customWidth="1"/>
    <col min="6" max="6" width="3.5703125" style="50" customWidth="1"/>
    <col min="7" max="7" width="4.85546875" style="51" customWidth="1"/>
    <col min="8" max="8" width="6.140625" style="43" customWidth="1"/>
    <col min="9" max="9" width="6.42578125" style="43" customWidth="1"/>
    <col min="10" max="10" width="4" style="43" customWidth="1"/>
    <col min="11" max="12" width="4.42578125" style="43" customWidth="1"/>
    <col min="13" max="14" width="4.7109375" style="43" customWidth="1"/>
    <col min="15" max="15" width="8.5703125" style="46" customWidth="1"/>
    <col min="16" max="16" width="8.5703125" style="43" customWidth="1"/>
    <col min="17" max="17" width="6.85546875" style="43" customWidth="1"/>
    <col min="18" max="18" width="1.7109375" style="43" customWidth="1"/>
    <col min="19" max="16384" width="9.140625" style="43"/>
  </cols>
  <sheetData>
    <row r="1" spans="1:17" ht="16.5" thickBot="1" x14ac:dyDescent="0.3">
      <c r="B1" s="44" t="s">
        <v>0</v>
      </c>
      <c r="C1" s="43"/>
      <c r="F1" s="43"/>
      <c r="G1" s="43"/>
      <c r="H1" s="45"/>
    </row>
    <row r="2" spans="1:17" ht="13.5" thickBot="1" x14ac:dyDescent="0.25">
      <c r="B2" s="47" t="s">
        <v>85</v>
      </c>
      <c r="C2" s="232" t="s">
        <v>123</v>
      </c>
      <c r="D2" s="229"/>
      <c r="E2" s="229"/>
      <c r="F2" s="229"/>
      <c r="G2" s="229"/>
      <c r="H2" s="229"/>
      <c r="I2" s="229"/>
      <c r="J2" s="230"/>
    </row>
    <row r="3" spans="1:17" ht="13.5" thickBot="1" x14ac:dyDescent="0.25">
      <c r="B3" s="47" t="s">
        <v>55</v>
      </c>
      <c r="C3" s="228" t="s">
        <v>84</v>
      </c>
      <c r="D3" s="229"/>
      <c r="E3" s="229"/>
      <c r="F3" s="229"/>
      <c r="G3" s="229"/>
      <c r="H3" s="229"/>
      <c r="I3" s="229"/>
      <c r="J3" s="230"/>
    </row>
    <row r="4" spans="1:17" ht="13.5" thickBot="1" x14ac:dyDescent="0.25">
      <c r="B4" s="47" t="s">
        <v>86</v>
      </c>
      <c r="C4" s="228" t="s">
        <v>87</v>
      </c>
      <c r="D4" s="229"/>
      <c r="E4" s="229"/>
      <c r="F4" s="229"/>
      <c r="G4" s="229"/>
      <c r="H4" s="229"/>
      <c r="I4" s="229"/>
      <c r="J4" s="230"/>
    </row>
    <row r="5" spans="1:17" ht="13.5" thickBot="1" x14ac:dyDescent="0.25">
      <c r="B5" s="47" t="s">
        <v>56</v>
      </c>
      <c r="C5" s="228" t="s">
        <v>88</v>
      </c>
      <c r="D5" s="229"/>
      <c r="E5" s="229"/>
      <c r="F5" s="229"/>
      <c r="G5" s="229"/>
      <c r="H5" s="229"/>
      <c r="I5" s="229"/>
      <c r="J5" s="230"/>
    </row>
    <row r="6" spans="1:17" ht="13.5" thickBot="1" x14ac:dyDescent="0.25">
      <c r="B6" s="47" t="s">
        <v>83</v>
      </c>
      <c r="C6" s="231" t="s">
        <v>51</v>
      </c>
      <c r="D6" s="229"/>
      <c r="E6" s="229"/>
      <c r="F6" s="229"/>
      <c r="G6" s="229"/>
      <c r="H6" s="229"/>
      <c r="I6" s="229"/>
      <c r="J6" s="230"/>
    </row>
    <row r="7" spans="1:17" ht="13.5" thickBot="1" x14ac:dyDescent="0.25">
      <c r="C7" s="49"/>
    </row>
    <row r="8" spans="1:17" ht="14.25" customHeight="1" thickBot="1" x14ac:dyDescent="0.25">
      <c r="B8" s="52" t="s">
        <v>1</v>
      </c>
      <c r="C8" s="48"/>
      <c r="J8" s="53" t="s">
        <v>2</v>
      </c>
      <c r="K8" s="54"/>
      <c r="L8" s="48"/>
    </row>
    <row r="9" spans="1:17" s="62" customFormat="1" ht="57.75" customHeight="1" thickBot="1" x14ac:dyDescent="0.25">
      <c r="A9" s="55" t="s">
        <v>3</v>
      </c>
      <c r="B9" s="56" t="s">
        <v>4</v>
      </c>
      <c r="C9" s="56" t="s">
        <v>5</v>
      </c>
      <c r="D9" s="57" t="s">
        <v>6</v>
      </c>
      <c r="E9" s="58" t="s">
        <v>7</v>
      </c>
      <c r="F9" s="59" t="s">
        <v>23</v>
      </c>
      <c r="G9" s="60" t="s">
        <v>8</v>
      </c>
      <c r="H9" s="58" t="s">
        <v>27</v>
      </c>
      <c r="I9" s="58" t="s">
        <v>28</v>
      </c>
      <c r="J9" s="56" t="s">
        <v>9</v>
      </c>
      <c r="K9" s="56" t="s">
        <v>10</v>
      </c>
      <c r="L9" s="56" t="s">
        <v>11</v>
      </c>
      <c r="M9" s="58" t="s">
        <v>12</v>
      </c>
      <c r="N9" s="58" t="s">
        <v>13</v>
      </c>
      <c r="O9" s="61" t="s">
        <v>14</v>
      </c>
      <c r="P9" s="158" t="s">
        <v>15</v>
      </c>
      <c r="Q9" s="165" t="s">
        <v>89</v>
      </c>
    </row>
    <row r="10" spans="1:17" x14ac:dyDescent="0.2">
      <c r="A10" s="1"/>
      <c r="B10" s="2"/>
      <c r="C10" s="3"/>
      <c r="D10" s="4"/>
      <c r="E10" s="5"/>
      <c r="F10" s="6"/>
      <c r="G10" s="7">
        <v>1</v>
      </c>
      <c r="H10" s="8">
        <v>1</v>
      </c>
      <c r="I10" s="9">
        <v>1</v>
      </c>
      <c r="J10" s="2"/>
      <c r="K10" s="10"/>
      <c r="L10" s="3"/>
      <c r="M10" s="11">
        <v>1</v>
      </c>
      <c r="N10" s="11">
        <v>1</v>
      </c>
      <c r="O10" s="226">
        <f>ROUND(((G10*H10*I10*M10*N10*(B10+2/3*C10) + G10*H10*I10*M10*N10*(J10*E10+K10+L10*E10)/44)),2)</f>
        <v>0</v>
      </c>
      <c r="P10" s="227">
        <f t="shared" ref="P10:P28" si="0">E10*D10*H10</f>
        <v>0</v>
      </c>
      <c r="Q10" s="221">
        <f t="shared" ref="Q10:Q28" si="1">O10</f>
        <v>0</v>
      </c>
    </row>
    <row r="11" spans="1:17" x14ac:dyDescent="0.2">
      <c r="A11" s="12"/>
      <c r="B11" s="13"/>
      <c r="C11" s="14"/>
      <c r="D11" s="15"/>
      <c r="E11" s="16"/>
      <c r="F11" s="17"/>
      <c r="G11" s="7">
        <v>1</v>
      </c>
      <c r="H11" s="8">
        <v>1</v>
      </c>
      <c r="I11" s="9">
        <v>1</v>
      </c>
      <c r="J11" s="13"/>
      <c r="K11" s="16"/>
      <c r="L11" s="14"/>
      <c r="M11" s="18">
        <v>1</v>
      </c>
      <c r="N11" s="18">
        <v>1</v>
      </c>
      <c r="O11" s="226">
        <f t="shared" ref="O11:O28" si="2">ROUND(((G11*H11*I11*M11*N11*(B11+2/3*C11) + G11*H11*I11*M11*N11*(J11*E11+K11+L11*E11)/44)),2)</f>
        <v>0</v>
      </c>
      <c r="P11" s="227">
        <f t="shared" si="0"/>
        <v>0</v>
      </c>
      <c r="Q11" s="221">
        <f t="shared" si="1"/>
        <v>0</v>
      </c>
    </row>
    <row r="12" spans="1:17" x14ac:dyDescent="0.2">
      <c r="A12" s="12"/>
      <c r="B12" s="13"/>
      <c r="C12" s="14"/>
      <c r="D12" s="15"/>
      <c r="E12" s="16"/>
      <c r="F12" s="17"/>
      <c r="G12" s="7">
        <v>1</v>
      </c>
      <c r="H12" s="8">
        <v>1</v>
      </c>
      <c r="I12" s="9">
        <v>1</v>
      </c>
      <c r="J12" s="13"/>
      <c r="K12" s="16"/>
      <c r="L12" s="14"/>
      <c r="M12" s="18">
        <v>1</v>
      </c>
      <c r="N12" s="18">
        <v>1</v>
      </c>
      <c r="O12" s="226">
        <f t="shared" si="2"/>
        <v>0</v>
      </c>
      <c r="P12" s="227">
        <f t="shared" si="0"/>
        <v>0</v>
      </c>
      <c r="Q12" s="221">
        <f t="shared" si="1"/>
        <v>0</v>
      </c>
    </row>
    <row r="13" spans="1:17" x14ac:dyDescent="0.2">
      <c r="A13" s="12"/>
      <c r="B13" s="13"/>
      <c r="C13" s="14"/>
      <c r="D13" s="15"/>
      <c r="E13" s="16"/>
      <c r="F13" s="17"/>
      <c r="G13" s="7">
        <v>1</v>
      </c>
      <c r="H13" s="8">
        <v>1</v>
      </c>
      <c r="I13" s="9">
        <v>1</v>
      </c>
      <c r="J13" s="13"/>
      <c r="K13" s="16"/>
      <c r="L13" s="14"/>
      <c r="M13" s="18">
        <v>1</v>
      </c>
      <c r="N13" s="18">
        <v>1</v>
      </c>
      <c r="O13" s="226">
        <f t="shared" si="2"/>
        <v>0</v>
      </c>
      <c r="P13" s="227">
        <f t="shared" si="0"/>
        <v>0</v>
      </c>
      <c r="Q13" s="221">
        <f t="shared" si="1"/>
        <v>0</v>
      </c>
    </row>
    <row r="14" spans="1:17" x14ac:dyDescent="0.2">
      <c r="A14" s="12"/>
      <c r="B14" s="13"/>
      <c r="C14" s="14"/>
      <c r="D14" s="15"/>
      <c r="E14" s="16"/>
      <c r="F14" s="17"/>
      <c r="G14" s="7">
        <v>1</v>
      </c>
      <c r="H14" s="8">
        <v>1</v>
      </c>
      <c r="I14" s="9">
        <v>1</v>
      </c>
      <c r="J14" s="13"/>
      <c r="K14" s="16"/>
      <c r="L14" s="14"/>
      <c r="M14" s="18">
        <v>1</v>
      </c>
      <c r="N14" s="18">
        <v>1</v>
      </c>
      <c r="O14" s="226">
        <f t="shared" si="2"/>
        <v>0</v>
      </c>
      <c r="P14" s="227">
        <f t="shared" si="0"/>
        <v>0</v>
      </c>
      <c r="Q14" s="221">
        <f t="shared" si="1"/>
        <v>0</v>
      </c>
    </row>
    <row r="15" spans="1:17" x14ac:dyDescent="0.2">
      <c r="A15" s="12"/>
      <c r="B15" s="13"/>
      <c r="C15" s="14"/>
      <c r="D15" s="15"/>
      <c r="E15" s="16"/>
      <c r="F15" s="17"/>
      <c r="G15" s="7">
        <v>1</v>
      </c>
      <c r="H15" s="8">
        <v>1</v>
      </c>
      <c r="I15" s="9">
        <v>1</v>
      </c>
      <c r="J15" s="13"/>
      <c r="K15" s="16"/>
      <c r="L15" s="14"/>
      <c r="M15" s="18">
        <v>1</v>
      </c>
      <c r="N15" s="18">
        <v>1</v>
      </c>
      <c r="O15" s="226">
        <f t="shared" si="2"/>
        <v>0</v>
      </c>
      <c r="P15" s="227">
        <f t="shared" si="0"/>
        <v>0</v>
      </c>
      <c r="Q15" s="221">
        <f t="shared" si="1"/>
        <v>0</v>
      </c>
    </row>
    <row r="16" spans="1:17" x14ac:dyDescent="0.2">
      <c r="A16" s="12"/>
      <c r="B16" s="13"/>
      <c r="C16" s="14"/>
      <c r="D16" s="15"/>
      <c r="E16" s="16"/>
      <c r="F16" s="17"/>
      <c r="G16" s="7">
        <v>1</v>
      </c>
      <c r="H16" s="8">
        <v>1</v>
      </c>
      <c r="I16" s="9">
        <v>1</v>
      </c>
      <c r="J16" s="13"/>
      <c r="K16" s="16"/>
      <c r="L16" s="14"/>
      <c r="M16" s="18">
        <v>1</v>
      </c>
      <c r="N16" s="18">
        <v>1</v>
      </c>
      <c r="O16" s="226">
        <f t="shared" si="2"/>
        <v>0</v>
      </c>
      <c r="P16" s="227">
        <f t="shared" si="0"/>
        <v>0</v>
      </c>
      <c r="Q16" s="221">
        <f t="shared" si="1"/>
        <v>0</v>
      </c>
    </row>
    <row r="17" spans="1:17" x14ac:dyDescent="0.2">
      <c r="A17" s="12"/>
      <c r="B17" s="13"/>
      <c r="C17" s="14"/>
      <c r="D17" s="15"/>
      <c r="E17" s="16"/>
      <c r="F17" s="17"/>
      <c r="G17" s="7">
        <v>1</v>
      </c>
      <c r="H17" s="8">
        <v>1</v>
      </c>
      <c r="I17" s="9">
        <v>1</v>
      </c>
      <c r="J17" s="13"/>
      <c r="K17" s="16"/>
      <c r="L17" s="14"/>
      <c r="M17" s="18">
        <v>1</v>
      </c>
      <c r="N17" s="18">
        <v>1</v>
      </c>
      <c r="O17" s="226">
        <f t="shared" si="2"/>
        <v>0</v>
      </c>
      <c r="P17" s="227">
        <f t="shared" si="0"/>
        <v>0</v>
      </c>
      <c r="Q17" s="221">
        <f t="shared" si="1"/>
        <v>0</v>
      </c>
    </row>
    <row r="18" spans="1:17" x14ac:dyDescent="0.2">
      <c r="A18" s="12"/>
      <c r="B18" s="13"/>
      <c r="C18" s="14"/>
      <c r="D18" s="15"/>
      <c r="E18" s="16"/>
      <c r="F18" s="17"/>
      <c r="G18" s="7">
        <v>1</v>
      </c>
      <c r="H18" s="8">
        <v>1</v>
      </c>
      <c r="I18" s="9">
        <v>1</v>
      </c>
      <c r="J18" s="13"/>
      <c r="K18" s="16"/>
      <c r="L18" s="14"/>
      <c r="M18" s="18">
        <v>1</v>
      </c>
      <c r="N18" s="18">
        <v>1</v>
      </c>
      <c r="O18" s="226">
        <f t="shared" si="2"/>
        <v>0</v>
      </c>
      <c r="P18" s="227">
        <f t="shared" si="0"/>
        <v>0</v>
      </c>
      <c r="Q18" s="221">
        <f t="shared" si="1"/>
        <v>0</v>
      </c>
    </row>
    <row r="19" spans="1:17" x14ac:dyDescent="0.2">
      <c r="A19" s="12"/>
      <c r="B19" s="13"/>
      <c r="C19" s="14"/>
      <c r="D19" s="15"/>
      <c r="E19" s="16"/>
      <c r="F19" s="17"/>
      <c r="G19" s="7">
        <v>1</v>
      </c>
      <c r="H19" s="8">
        <v>1</v>
      </c>
      <c r="I19" s="9">
        <v>1</v>
      </c>
      <c r="J19" s="13"/>
      <c r="K19" s="16"/>
      <c r="L19" s="14"/>
      <c r="M19" s="18">
        <v>1</v>
      </c>
      <c r="N19" s="18">
        <v>1</v>
      </c>
      <c r="O19" s="226">
        <f t="shared" si="2"/>
        <v>0</v>
      </c>
      <c r="P19" s="227">
        <f t="shared" si="0"/>
        <v>0</v>
      </c>
      <c r="Q19" s="221">
        <f t="shared" si="1"/>
        <v>0</v>
      </c>
    </row>
    <row r="20" spans="1:17" x14ac:dyDescent="0.2">
      <c r="A20" s="12"/>
      <c r="B20" s="13"/>
      <c r="C20" s="14"/>
      <c r="D20" s="15"/>
      <c r="E20" s="16"/>
      <c r="F20" s="17"/>
      <c r="G20" s="7">
        <v>1</v>
      </c>
      <c r="H20" s="8">
        <v>1</v>
      </c>
      <c r="I20" s="9">
        <v>1</v>
      </c>
      <c r="J20" s="13"/>
      <c r="K20" s="16"/>
      <c r="L20" s="14"/>
      <c r="M20" s="18">
        <v>1</v>
      </c>
      <c r="N20" s="18">
        <v>1</v>
      </c>
      <c r="O20" s="226">
        <f t="shared" si="2"/>
        <v>0</v>
      </c>
      <c r="P20" s="227">
        <f t="shared" si="0"/>
        <v>0</v>
      </c>
      <c r="Q20" s="221">
        <f t="shared" si="1"/>
        <v>0</v>
      </c>
    </row>
    <row r="21" spans="1:17" x14ac:dyDescent="0.2">
      <c r="A21" s="12"/>
      <c r="B21" s="13"/>
      <c r="C21" s="14"/>
      <c r="D21" s="15"/>
      <c r="E21" s="16"/>
      <c r="F21" s="17"/>
      <c r="G21" s="7">
        <v>1</v>
      </c>
      <c r="H21" s="8">
        <v>1</v>
      </c>
      <c r="I21" s="9">
        <v>1</v>
      </c>
      <c r="J21" s="13"/>
      <c r="K21" s="16"/>
      <c r="L21" s="14"/>
      <c r="M21" s="18">
        <v>1</v>
      </c>
      <c r="N21" s="18">
        <v>1</v>
      </c>
      <c r="O21" s="226">
        <f t="shared" si="2"/>
        <v>0</v>
      </c>
      <c r="P21" s="227">
        <f t="shared" si="0"/>
        <v>0</v>
      </c>
      <c r="Q21" s="221">
        <f t="shared" si="1"/>
        <v>0</v>
      </c>
    </row>
    <row r="22" spans="1:17" x14ac:dyDescent="0.2">
      <c r="A22" s="12"/>
      <c r="B22" s="13"/>
      <c r="C22" s="14"/>
      <c r="D22" s="15"/>
      <c r="E22" s="16"/>
      <c r="F22" s="17"/>
      <c r="G22" s="7">
        <v>1</v>
      </c>
      <c r="H22" s="8">
        <v>1</v>
      </c>
      <c r="I22" s="9">
        <v>1</v>
      </c>
      <c r="J22" s="13"/>
      <c r="K22" s="16"/>
      <c r="L22" s="14"/>
      <c r="M22" s="18">
        <v>1</v>
      </c>
      <c r="N22" s="18">
        <v>1</v>
      </c>
      <c r="O22" s="226">
        <f t="shared" si="2"/>
        <v>0</v>
      </c>
      <c r="P22" s="227">
        <f t="shared" si="0"/>
        <v>0</v>
      </c>
      <c r="Q22" s="221">
        <f t="shared" si="1"/>
        <v>0</v>
      </c>
    </row>
    <row r="23" spans="1:17" x14ac:dyDescent="0.2">
      <c r="A23" s="12"/>
      <c r="B23" s="13"/>
      <c r="C23" s="14"/>
      <c r="D23" s="15"/>
      <c r="E23" s="16"/>
      <c r="F23" s="17"/>
      <c r="G23" s="7">
        <v>1</v>
      </c>
      <c r="H23" s="8">
        <v>1</v>
      </c>
      <c r="I23" s="9">
        <v>1</v>
      </c>
      <c r="J23" s="13"/>
      <c r="K23" s="16"/>
      <c r="L23" s="14"/>
      <c r="M23" s="18">
        <v>1</v>
      </c>
      <c r="N23" s="18">
        <v>1</v>
      </c>
      <c r="O23" s="226">
        <f t="shared" si="2"/>
        <v>0</v>
      </c>
      <c r="P23" s="227">
        <f t="shared" si="0"/>
        <v>0</v>
      </c>
      <c r="Q23" s="221">
        <f t="shared" si="1"/>
        <v>0</v>
      </c>
    </row>
    <row r="24" spans="1:17" x14ac:dyDescent="0.2">
      <c r="A24" s="12"/>
      <c r="B24" s="13"/>
      <c r="C24" s="14"/>
      <c r="D24" s="15"/>
      <c r="E24" s="16"/>
      <c r="F24" s="17"/>
      <c r="G24" s="7">
        <v>1</v>
      </c>
      <c r="H24" s="8">
        <v>1</v>
      </c>
      <c r="I24" s="9">
        <v>1</v>
      </c>
      <c r="J24" s="13"/>
      <c r="K24" s="16"/>
      <c r="L24" s="14"/>
      <c r="M24" s="18">
        <v>1</v>
      </c>
      <c r="N24" s="18">
        <v>1</v>
      </c>
      <c r="O24" s="226">
        <f t="shared" si="2"/>
        <v>0</v>
      </c>
      <c r="P24" s="227">
        <f t="shared" si="0"/>
        <v>0</v>
      </c>
      <c r="Q24" s="221">
        <f t="shared" si="1"/>
        <v>0</v>
      </c>
    </row>
    <row r="25" spans="1:17" x14ac:dyDescent="0.2">
      <c r="A25" s="12"/>
      <c r="B25" s="13"/>
      <c r="C25" s="14"/>
      <c r="D25" s="15"/>
      <c r="E25" s="16"/>
      <c r="F25" s="17"/>
      <c r="G25" s="7">
        <v>1</v>
      </c>
      <c r="H25" s="8">
        <v>1</v>
      </c>
      <c r="I25" s="9">
        <v>1</v>
      </c>
      <c r="J25" s="13"/>
      <c r="K25" s="16"/>
      <c r="L25" s="14"/>
      <c r="M25" s="18">
        <v>1</v>
      </c>
      <c r="N25" s="18">
        <v>1</v>
      </c>
      <c r="O25" s="226">
        <f t="shared" si="2"/>
        <v>0</v>
      </c>
      <c r="P25" s="227">
        <f t="shared" si="0"/>
        <v>0</v>
      </c>
      <c r="Q25" s="221">
        <f t="shared" si="1"/>
        <v>0</v>
      </c>
    </row>
    <row r="26" spans="1:17" x14ac:dyDescent="0.2">
      <c r="A26" s="12"/>
      <c r="B26" s="13"/>
      <c r="C26" s="14"/>
      <c r="D26" s="15"/>
      <c r="E26" s="16"/>
      <c r="F26" s="17"/>
      <c r="G26" s="7">
        <v>1</v>
      </c>
      <c r="H26" s="8">
        <v>1</v>
      </c>
      <c r="I26" s="9">
        <v>1</v>
      </c>
      <c r="J26" s="13"/>
      <c r="K26" s="16"/>
      <c r="L26" s="14"/>
      <c r="M26" s="18">
        <v>1</v>
      </c>
      <c r="N26" s="18">
        <v>1</v>
      </c>
      <c r="O26" s="226">
        <f t="shared" si="2"/>
        <v>0</v>
      </c>
      <c r="P26" s="227">
        <f t="shared" si="0"/>
        <v>0</v>
      </c>
      <c r="Q26" s="221">
        <f t="shared" si="1"/>
        <v>0</v>
      </c>
    </row>
    <row r="27" spans="1:17" x14ac:dyDescent="0.2">
      <c r="A27" s="12"/>
      <c r="B27" s="13"/>
      <c r="C27" s="14"/>
      <c r="D27" s="15"/>
      <c r="E27" s="16"/>
      <c r="F27" s="17"/>
      <c r="G27" s="7">
        <v>1</v>
      </c>
      <c r="H27" s="8">
        <v>1</v>
      </c>
      <c r="I27" s="9">
        <v>1</v>
      </c>
      <c r="J27" s="13"/>
      <c r="K27" s="16"/>
      <c r="L27" s="14"/>
      <c r="M27" s="18">
        <v>1</v>
      </c>
      <c r="N27" s="18">
        <v>1</v>
      </c>
      <c r="O27" s="226">
        <f t="shared" si="2"/>
        <v>0</v>
      </c>
      <c r="P27" s="227">
        <f t="shared" si="0"/>
        <v>0</v>
      </c>
      <c r="Q27" s="221">
        <f t="shared" si="1"/>
        <v>0</v>
      </c>
    </row>
    <row r="28" spans="1:17" ht="13.5" thickBot="1" x14ac:dyDescent="0.25">
      <c r="A28" s="19"/>
      <c r="B28" s="20"/>
      <c r="C28" s="21"/>
      <c r="D28" s="22"/>
      <c r="E28" s="23"/>
      <c r="F28" s="24"/>
      <c r="G28" s="7">
        <v>1</v>
      </c>
      <c r="H28" s="8">
        <v>1</v>
      </c>
      <c r="I28" s="9">
        <v>1</v>
      </c>
      <c r="J28" s="20"/>
      <c r="K28" s="25"/>
      <c r="L28" s="21"/>
      <c r="M28" s="26">
        <v>1</v>
      </c>
      <c r="N28" s="26">
        <v>1</v>
      </c>
      <c r="O28" s="226">
        <f t="shared" si="2"/>
        <v>0</v>
      </c>
      <c r="P28" s="227">
        <f t="shared" si="0"/>
        <v>0</v>
      </c>
      <c r="Q28" s="221">
        <f t="shared" si="1"/>
        <v>0</v>
      </c>
    </row>
    <row r="29" spans="1:17" ht="16.5" thickBot="1" x14ac:dyDescent="0.3">
      <c r="A29" s="89" t="s">
        <v>16</v>
      </c>
      <c r="B29" s="35">
        <f>SUM(B10:B28)</f>
        <v>0</v>
      </c>
      <c r="C29" s="35">
        <f>SUM(C10:C28)</f>
        <v>0</v>
      </c>
      <c r="D29" s="36">
        <f>SUM(D10:D28)</f>
        <v>0</v>
      </c>
      <c r="E29" s="35">
        <f>SUM(E10:E28)</f>
        <v>0</v>
      </c>
      <c r="F29" s="37">
        <f>SUM(F10:F28)</f>
        <v>0</v>
      </c>
      <c r="G29" s="38"/>
      <c r="H29" s="35"/>
      <c r="I29" s="35"/>
      <c r="J29" s="35">
        <f>SUM(J10:J28)</f>
        <v>0</v>
      </c>
      <c r="K29" s="35">
        <f>SUM(K10:K28)</f>
        <v>0</v>
      </c>
      <c r="L29" s="35">
        <f>SUM(L10:L28)</f>
        <v>0</v>
      </c>
      <c r="M29" s="35"/>
      <c r="N29" s="35"/>
      <c r="O29" s="34">
        <f>SUM(O10:O28)</f>
        <v>0</v>
      </c>
      <c r="P29" s="159">
        <f>SUM(P10:P28)</f>
        <v>0</v>
      </c>
      <c r="Q29" s="172">
        <f>SUM(Q10:Q28)</f>
        <v>0</v>
      </c>
    </row>
    <row r="30" spans="1:17" x14ac:dyDescent="0.2">
      <c r="A30" s="90"/>
      <c r="B30" s="90"/>
      <c r="C30" s="90"/>
      <c r="D30" s="91"/>
      <c r="E30" s="92"/>
      <c r="F30" s="93"/>
      <c r="G30" s="94"/>
      <c r="H30" s="92"/>
      <c r="I30" s="92"/>
      <c r="J30" s="92"/>
      <c r="K30" s="92"/>
      <c r="L30" s="92"/>
      <c r="M30" s="92"/>
      <c r="N30" s="92"/>
      <c r="O30" s="95"/>
      <c r="P30" s="160"/>
      <c r="Q30" s="104"/>
    </row>
    <row r="31" spans="1:17" ht="15.75" customHeight="1" thickBot="1" x14ac:dyDescent="0.25">
      <c r="A31" s="96" t="s">
        <v>17</v>
      </c>
      <c r="B31" s="97"/>
      <c r="C31" s="97"/>
      <c r="D31" s="98"/>
      <c r="E31" s="99"/>
      <c r="F31" s="100"/>
      <c r="G31" s="101"/>
      <c r="H31" s="99"/>
      <c r="I31" s="99"/>
      <c r="J31" s="99"/>
      <c r="K31" s="99"/>
      <c r="L31" s="99"/>
      <c r="M31" s="99"/>
      <c r="N31" s="99"/>
      <c r="O31" s="102"/>
      <c r="P31" s="161"/>
      <c r="Q31" s="104"/>
    </row>
    <row r="32" spans="1:17" x14ac:dyDescent="0.2">
      <c r="A32" s="5"/>
      <c r="B32" s="27"/>
      <c r="C32" s="27"/>
      <c r="D32" s="30"/>
      <c r="E32" s="27"/>
      <c r="F32" s="28"/>
      <c r="G32" s="29"/>
      <c r="H32" s="27"/>
      <c r="I32" s="27"/>
      <c r="J32" s="27"/>
      <c r="K32" s="27"/>
      <c r="L32" s="27"/>
      <c r="M32" s="27"/>
      <c r="N32" s="92"/>
      <c r="O32" s="31"/>
      <c r="P32" s="160"/>
      <c r="Q32" s="221">
        <f>O32</f>
        <v>0</v>
      </c>
    </row>
    <row r="33" spans="1:17" x14ac:dyDescent="0.2">
      <c r="A33" s="5"/>
      <c r="B33" s="92"/>
      <c r="C33" s="92"/>
      <c r="D33" s="40"/>
      <c r="E33" s="92"/>
      <c r="F33" s="93"/>
      <c r="G33" s="94"/>
      <c r="H33" s="92"/>
      <c r="I33" s="92"/>
      <c r="J33" s="92"/>
      <c r="K33" s="92"/>
      <c r="L33" s="92"/>
      <c r="M33" s="92"/>
      <c r="N33" s="92"/>
      <c r="O33" s="31"/>
      <c r="P33" s="160"/>
      <c r="Q33" s="221">
        <f>O33</f>
        <v>0</v>
      </c>
    </row>
    <row r="34" spans="1:17" x14ac:dyDescent="0.2">
      <c r="A34" s="5"/>
      <c r="B34" s="92"/>
      <c r="C34" s="92"/>
      <c r="D34" s="40"/>
      <c r="E34" s="92"/>
      <c r="F34" s="93"/>
      <c r="G34" s="94"/>
      <c r="H34" s="92"/>
      <c r="I34" s="92"/>
      <c r="J34" s="92"/>
      <c r="K34" s="92"/>
      <c r="L34" s="92"/>
      <c r="M34" s="92"/>
      <c r="N34" s="92"/>
      <c r="O34" s="31"/>
      <c r="P34" s="160"/>
      <c r="Q34" s="221">
        <f>O34</f>
        <v>0</v>
      </c>
    </row>
    <row r="35" spans="1:17" x14ac:dyDescent="0.2">
      <c r="A35" s="16"/>
      <c r="B35" s="104"/>
      <c r="C35" s="104"/>
      <c r="D35" s="105"/>
      <c r="E35" s="104"/>
      <c r="F35" s="106"/>
      <c r="G35" s="107"/>
      <c r="H35" s="104"/>
      <c r="I35" s="104"/>
      <c r="J35" s="104"/>
      <c r="K35" s="104"/>
      <c r="L35" s="104"/>
      <c r="M35" s="104"/>
      <c r="N35" s="104"/>
      <c r="O35" s="32"/>
      <c r="P35" s="162"/>
      <c r="Q35" s="221">
        <f>O35</f>
        <v>0</v>
      </c>
    </row>
    <row r="36" spans="1:17" ht="13.5" thickBot="1" x14ac:dyDescent="0.25">
      <c r="A36" s="25"/>
      <c r="B36" s="99"/>
      <c r="C36" s="99"/>
      <c r="D36" s="109"/>
      <c r="E36" s="99"/>
      <c r="F36" s="100"/>
      <c r="G36" s="101"/>
      <c r="H36" s="99"/>
      <c r="I36" s="99"/>
      <c r="J36" s="99"/>
      <c r="K36" s="99"/>
      <c r="L36" s="99"/>
      <c r="M36" s="99"/>
      <c r="N36" s="99"/>
      <c r="O36" s="33"/>
      <c r="P36" s="161"/>
      <c r="Q36" s="221">
        <f>O36</f>
        <v>0</v>
      </c>
    </row>
    <row r="37" spans="1:17" ht="13.5" thickBot="1" x14ac:dyDescent="0.25">
      <c r="A37" s="111" t="s">
        <v>18</v>
      </c>
      <c r="C37" s="49"/>
      <c r="D37" s="112"/>
      <c r="E37" s="49"/>
      <c r="F37" s="113"/>
      <c r="G37" s="114"/>
      <c r="H37" s="49"/>
      <c r="I37" s="49"/>
      <c r="J37" s="49"/>
      <c r="K37" s="115"/>
      <c r="L37" s="115"/>
      <c r="M37" s="116"/>
      <c r="N37" s="117" t="s">
        <v>19</v>
      </c>
      <c r="O37" s="39">
        <f>SUM(O32:O36)</f>
        <v>0</v>
      </c>
      <c r="P37" s="163"/>
      <c r="Q37" s="170">
        <f>SUM(Q32:Q36)</f>
        <v>0</v>
      </c>
    </row>
    <row r="38" spans="1:17" ht="30" customHeight="1" thickBot="1" x14ac:dyDescent="0.3">
      <c r="A38" s="49"/>
      <c r="B38" s="49"/>
      <c r="C38" s="49"/>
      <c r="D38" s="49"/>
      <c r="E38" s="49"/>
      <c r="F38" s="113"/>
      <c r="G38" s="114"/>
      <c r="H38" s="49"/>
      <c r="I38" s="49"/>
      <c r="J38" s="49"/>
      <c r="K38" s="49"/>
      <c r="L38" s="49"/>
      <c r="M38" s="118"/>
      <c r="N38" s="118" t="s">
        <v>20</v>
      </c>
      <c r="O38" s="41">
        <f>O29+O37</f>
        <v>0</v>
      </c>
      <c r="P38" s="164">
        <f>P29+P37</f>
        <v>0</v>
      </c>
      <c r="Q38" s="171">
        <f>Q29+Q37</f>
        <v>0</v>
      </c>
    </row>
    <row r="39" spans="1:17" ht="15.75" thickBot="1" x14ac:dyDescent="0.3">
      <c r="A39" s="119" t="s">
        <v>21</v>
      </c>
      <c r="B39" s="120"/>
      <c r="C39" s="120"/>
      <c r="D39" s="120"/>
      <c r="E39" s="120"/>
      <c r="F39" s="121"/>
      <c r="G39" s="122"/>
      <c r="H39" s="49"/>
      <c r="I39" s="123" t="s">
        <v>22</v>
      </c>
      <c r="J39" s="120"/>
      <c r="K39" s="120"/>
      <c r="L39" s="49"/>
      <c r="M39" s="49"/>
      <c r="N39" s="49"/>
      <c r="O39" s="124"/>
      <c r="P39" s="125"/>
    </row>
    <row r="40" spans="1:17" x14ac:dyDescent="0.2">
      <c r="C40" s="49"/>
      <c r="L40" s="49"/>
      <c r="M40" s="49"/>
      <c r="N40" s="49"/>
      <c r="O40" s="124" t="s">
        <v>95</v>
      </c>
      <c r="P40" s="124" t="s">
        <v>96</v>
      </c>
      <c r="Q40" s="124" t="s">
        <v>97</v>
      </c>
    </row>
    <row r="41" spans="1:17" ht="13.5" thickBot="1" x14ac:dyDescent="0.25">
      <c r="B41" s="126" t="s">
        <v>25</v>
      </c>
      <c r="C41" s="120"/>
      <c r="D41" s="120"/>
      <c r="E41" s="120"/>
      <c r="F41" s="121"/>
      <c r="G41" s="122"/>
      <c r="I41" s="62" t="s">
        <v>22</v>
      </c>
      <c r="J41" s="120"/>
      <c r="K41" s="120"/>
      <c r="N41" s="47" t="s">
        <v>98</v>
      </c>
      <c r="O41" s="221"/>
      <c r="P41" s="222"/>
      <c r="Q41" s="222"/>
    </row>
    <row r="42" spans="1:17" x14ac:dyDescent="0.2">
      <c r="C42" s="49"/>
      <c r="D42" s="49"/>
      <c r="N42" s="219" t="s">
        <v>99</v>
      </c>
      <c r="O42" s="220">
        <f>O38+O41</f>
        <v>0</v>
      </c>
      <c r="P42" s="220">
        <f>P38+P41</f>
        <v>0</v>
      </c>
      <c r="Q42" s="220">
        <f>Q38+Q41</f>
        <v>0</v>
      </c>
    </row>
    <row r="43" spans="1:17" x14ac:dyDescent="0.2">
      <c r="A43" s="111" t="s">
        <v>24</v>
      </c>
      <c r="B43" s="146"/>
      <c r="C43" s="49"/>
    </row>
    <row r="44" spans="1:17" x14ac:dyDescent="0.2">
      <c r="A44" s="111" t="s">
        <v>26</v>
      </c>
      <c r="C44" s="49"/>
    </row>
    <row r="45" spans="1:17" x14ac:dyDescent="0.2">
      <c r="A45" s="128" t="s">
        <v>100</v>
      </c>
      <c r="C45" s="49"/>
    </row>
    <row r="46" spans="1:17" x14ac:dyDescent="0.2">
      <c r="A46" s="152" t="s">
        <v>76</v>
      </c>
      <c r="B46" s="148"/>
      <c r="C46" s="149"/>
      <c r="D46" s="149"/>
      <c r="E46" s="149"/>
      <c r="F46" s="150"/>
      <c r="G46" s="151"/>
      <c r="H46" s="149"/>
      <c r="I46" s="149"/>
      <c r="J46" s="149"/>
      <c r="K46" s="149"/>
      <c r="L46" s="149"/>
      <c r="M46" s="149"/>
    </row>
    <row r="47" spans="1:17" x14ac:dyDescent="0.2">
      <c r="C47" s="49"/>
    </row>
    <row r="48" spans="1:17" x14ac:dyDescent="0.2">
      <c r="C48" s="49"/>
    </row>
    <row r="49" spans="3:3" x14ac:dyDescent="0.2">
      <c r="C49" s="49"/>
    </row>
    <row r="50" spans="3:3" x14ac:dyDescent="0.2">
      <c r="C50" s="49"/>
    </row>
    <row r="51" spans="3:3" x14ac:dyDescent="0.2">
      <c r="C51" s="49"/>
    </row>
    <row r="52" spans="3:3" x14ac:dyDescent="0.2">
      <c r="C52" s="49"/>
    </row>
    <row r="53" spans="3:3" x14ac:dyDescent="0.2">
      <c r="C53" s="49"/>
    </row>
    <row r="54" spans="3:3" x14ac:dyDescent="0.2">
      <c r="C54" s="49"/>
    </row>
    <row r="55" spans="3:3" x14ac:dyDescent="0.2">
      <c r="C55" s="49"/>
    </row>
    <row r="56" spans="3:3" x14ac:dyDescent="0.2">
      <c r="C56" s="49"/>
    </row>
    <row r="57" spans="3:3" x14ac:dyDescent="0.2">
      <c r="C57" s="49"/>
    </row>
    <row r="58" spans="3:3" x14ac:dyDescent="0.2">
      <c r="C58" s="49"/>
    </row>
    <row r="59" spans="3:3" x14ac:dyDescent="0.2">
      <c r="C59" s="49"/>
    </row>
    <row r="60" spans="3:3" x14ac:dyDescent="0.2">
      <c r="C60" s="49"/>
    </row>
    <row r="61" spans="3:3" x14ac:dyDescent="0.2">
      <c r="C61" s="49"/>
    </row>
    <row r="62" spans="3:3" x14ac:dyDescent="0.2">
      <c r="C62" s="49"/>
    </row>
    <row r="63" spans="3:3" x14ac:dyDescent="0.2">
      <c r="C63" s="49"/>
    </row>
    <row r="64" spans="3:3" x14ac:dyDescent="0.2">
      <c r="C64" s="49"/>
    </row>
    <row r="65" spans="3:3" x14ac:dyDescent="0.2">
      <c r="C65" s="49"/>
    </row>
    <row r="66" spans="3:3" x14ac:dyDescent="0.2">
      <c r="C66" s="49"/>
    </row>
    <row r="67" spans="3:3" x14ac:dyDescent="0.2">
      <c r="C67" s="49"/>
    </row>
    <row r="68" spans="3:3" x14ac:dyDescent="0.2">
      <c r="C68" s="49"/>
    </row>
    <row r="69" spans="3:3" x14ac:dyDescent="0.2">
      <c r="C69" s="49"/>
    </row>
    <row r="70" spans="3:3" x14ac:dyDescent="0.2">
      <c r="C70" s="49"/>
    </row>
    <row r="71" spans="3:3" x14ac:dyDescent="0.2">
      <c r="C71" s="49"/>
    </row>
    <row r="72" spans="3:3" x14ac:dyDescent="0.2">
      <c r="C72" s="49"/>
    </row>
    <row r="73" spans="3:3" x14ac:dyDescent="0.2">
      <c r="C73" s="49"/>
    </row>
    <row r="74" spans="3:3" x14ac:dyDescent="0.2">
      <c r="C74" s="49"/>
    </row>
    <row r="75" spans="3:3" x14ac:dyDescent="0.2">
      <c r="C75" s="49"/>
    </row>
    <row r="76" spans="3:3" x14ac:dyDescent="0.2">
      <c r="C76" s="49"/>
    </row>
    <row r="77" spans="3:3" x14ac:dyDescent="0.2">
      <c r="C77" s="49"/>
    </row>
    <row r="78" spans="3:3" x14ac:dyDescent="0.2">
      <c r="C78" s="49"/>
    </row>
    <row r="79" spans="3:3" x14ac:dyDescent="0.2">
      <c r="C79" s="49"/>
    </row>
    <row r="80" spans="3:3" x14ac:dyDescent="0.2">
      <c r="C80" s="49"/>
    </row>
    <row r="81" spans="3:3" x14ac:dyDescent="0.2">
      <c r="C81" s="49"/>
    </row>
    <row r="82" spans="3:3" x14ac:dyDescent="0.2">
      <c r="C82" s="49"/>
    </row>
    <row r="83" spans="3:3" x14ac:dyDescent="0.2">
      <c r="C83" s="49"/>
    </row>
    <row r="84" spans="3:3" x14ac:dyDescent="0.2">
      <c r="C84" s="49"/>
    </row>
  </sheetData>
  <sheetProtection algorithmName="SHA-512" hashValue="J7uhcT7t67MBW6CMffQVmSTi9HRGLi5h2jZKpm/PkRm9a4p1oqx86TNb416ByVLqBqOwAH2sXwL2dZLUzKIWpA==" saltValue="bd0rg6TVW26DFV21hoxuHQ==" spinCount="100000" sheet="1" objects="1" scenarios="1"/>
  <mergeCells count="5">
    <mergeCell ref="C2:J2"/>
    <mergeCell ref="C3:J3"/>
    <mergeCell ref="C4:J4"/>
    <mergeCell ref="C5:J5"/>
    <mergeCell ref="C6:J6"/>
  </mergeCells>
  <phoneticPr fontId="17" type="noConversion"/>
  <pageMargins left="0.4" right="0.4" top="0.98" bottom="0.68" header="0.46" footer="0.5"/>
  <pageSetup orientation="portrait" horizontalDpi="4294967292" r:id="rId1"/>
  <headerFooter alignWithMargins="0">
    <oddHeader>&amp;L&amp;G</oddHeader>
  </headerFooter>
  <legacyDrawing r:id="rId2"/>
  <legacyDrawingHF r:id="rId3"/>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4"/>
  <sheetViews>
    <sheetView zoomScale="115" workbookViewId="0">
      <selection activeCell="O10" sqref="O10:O28"/>
    </sheetView>
  </sheetViews>
  <sheetFormatPr defaultRowHeight="12.75" x14ac:dyDescent="0.2"/>
  <cols>
    <col min="1" max="1" width="20.42578125" style="43" customWidth="1"/>
    <col min="2" max="2" width="5.140625" style="43" customWidth="1"/>
    <col min="3" max="3" width="3.7109375" style="127" customWidth="1"/>
    <col min="4" max="4" width="3.7109375" style="43" customWidth="1"/>
    <col min="5" max="5" width="4.5703125" style="43" customWidth="1"/>
    <col min="6" max="6" width="3.5703125" style="50" customWidth="1"/>
    <col min="7" max="7" width="4.85546875" style="51" customWidth="1"/>
    <col min="8" max="8" width="6.140625" style="43" customWidth="1"/>
    <col min="9" max="9" width="6.42578125" style="43" customWidth="1"/>
    <col min="10" max="10" width="4" style="43" customWidth="1"/>
    <col min="11" max="12" width="4.42578125" style="43" customWidth="1"/>
    <col min="13" max="14" width="4.7109375" style="43" customWidth="1"/>
    <col min="15" max="15" width="8.5703125" style="46" customWidth="1"/>
    <col min="16" max="16" width="8.5703125" style="43" customWidth="1"/>
    <col min="17" max="17" width="6.85546875" style="43" customWidth="1"/>
    <col min="18" max="18" width="1.7109375" style="43" customWidth="1"/>
    <col min="19" max="16384" width="9.140625" style="43"/>
  </cols>
  <sheetData>
    <row r="1" spans="1:17" ht="16.5" thickBot="1" x14ac:dyDescent="0.3">
      <c r="B1" s="44" t="s">
        <v>0</v>
      </c>
      <c r="C1" s="43"/>
      <c r="F1" s="43"/>
      <c r="G1" s="43"/>
      <c r="H1" s="45"/>
    </row>
    <row r="2" spans="1:17" ht="13.5" thickBot="1" x14ac:dyDescent="0.25">
      <c r="B2" s="47" t="s">
        <v>85</v>
      </c>
      <c r="C2" s="232" t="s">
        <v>124</v>
      </c>
      <c r="D2" s="229"/>
      <c r="E2" s="229"/>
      <c r="F2" s="229"/>
      <c r="G2" s="229"/>
      <c r="H2" s="229"/>
      <c r="I2" s="229"/>
      <c r="J2" s="230"/>
    </row>
    <row r="3" spans="1:17" ht="13.5" thickBot="1" x14ac:dyDescent="0.25">
      <c r="B3" s="47" t="s">
        <v>55</v>
      </c>
      <c r="C3" s="228" t="s">
        <v>84</v>
      </c>
      <c r="D3" s="229"/>
      <c r="E3" s="229"/>
      <c r="F3" s="229"/>
      <c r="G3" s="229"/>
      <c r="H3" s="229"/>
      <c r="I3" s="229"/>
      <c r="J3" s="230"/>
    </row>
    <row r="4" spans="1:17" ht="13.5" thickBot="1" x14ac:dyDescent="0.25">
      <c r="B4" s="47" t="s">
        <v>86</v>
      </c>
      <c r="C4" s="228" t="s">
        <v>87</v>
      </c>
      <c r="D4" s="229"/>
      <c r="E4" s="229"/>
      <c r="F4" s="229"/>
      <c r="G4" s="229"/>
      <c r="H4" s="229"/>
      <c r="I4" s="229"/>
      <c r="J4" s="230"/>
    </row>
    <row r="5" spans="1:17" ht="13.5" thickBot="1" x14ac:dyDescent="0.25">
      <c r="B5" s="47" t="s">
        <v>56</v>
      </c>
      <c r="C5" s="228" t="s">
        <v>88</v>
      </c>
      <c r="D5" s="229"/>
      <c r="E5" s="229"/>
      <c r="F5" s="229"/>
      <c r="G5" s="229"/>
      <c r="H5" s="229"/>
      <c r="I5" s="229"/>
      <c r="J5" s="230"/>
    </row>
    <row r="6" spans="1:17" ht="13.5" thickBot="1" x14ac:dyDescent="0.25">
      <c r="B6" s="47" t="s">
        <v>83</v>
      </c>
      <c r="C6" s="231" t="s">
        <v>51</v>
      </c>
      <c r="D6" s="229"/>
      <c r="E6" s="229"/>
      <c r="F6" s="229"/>
      <c r="G6" s="229"/>
      <c r="H6" s="229"/>
      <c r="I6" s="229"/>
      <c r="J6" s="230"/>
    </row>
    <row r="7" spans="1:17" ht="13.5" thickBot="1" x14ac:dyDescent="0.25">
      <c r="C7" s="49"/>
    </row>
    <row r="8" spans="1:17" ht="14.25" customHeight="1" thickBot="1" x14ac:dyDescent="0.25">
      <c r="B8" s="52" t="s">
        <v>1</v>
      </c>
      <c r="C8" s="48"/>
      <c r="J8" s="53" t="s">
        <v>2</v>
      </c>
      <c r="K8" s="54"/>
      <c r="L8" s="48"/>
    </row>
    <row r="9" spans="1:17" s="62" customFormat="1" ht="57.75" customHeight="1" thickBot="1" x14ac:dyDescent="0.25">
      <c r="A9" s="55" t="s">
        <v>3</v>
      </c>
      <c r="B9" s="56" t="s">
        <v>4</v>
      </c>
      <c r="C9" s="56" t="s">
        <v>5</v>
      </c>
      <c r="D9" s="57" t="s">
        <v>6</v>
      </c>
      <c r="E9" s="58" t="s">
        <v>7</v>
      </c>
      <c r="F9" s="59" t="s">
        <v>23</v>
      </c>
      <c r="G9" s="60" t="s">
        <v>8</v>
      </c>
      <c r="H9" s="58" t="s">
        <v>27</v>
      </c>
      <c r="I9" s="58" t="s">
        <v>28</v>
      </c>
      <c r="J9" s="56" t="s">
        <v>9</v>
      </c>
      <c r="K9" s="56" t="s">
        <v>10</v>
      </c>
      <c r="L9" s="56" t="s">
        <v>11</v>
      </c>
      <c r="M9" s="58" t="s">
        <v>12</v>
      </c>
      <c r="N9" s="58" t="s">
        <v>13</v>
      </c>
      <c r="O9" s="61" t="s">
        <v>14</v>
      </c>
      <c r="P9" s="158" t="s">
        <v>15</v>
      </c>
      <c r="Q9" s="165" t="s">
        <v>89</v>
      </c>
    </row>
    <row r="10" spans="1:17" x14ac:dyDescent="0.2">
      <c r="A10" s="1"/>
      <c r="B10" s="2"/>
      <c r="C10" s="3"/>
      <c r="D10" s="4"/>
      <c r="E10" s="5"/>
      <c r="F10" s="6"/>
      <c r="G10" s="7">
        <v>1</v>
      </c>
      <c r="H10" s="8">
        <v>1</v>
      </c>
      <c r="I10" s="9">
        <v>1</v>
      </c>
      <c r="J10" s="2"/>
      <c r="K10" s="10"/>
      <c r="L10" s="3"/>
      <c r="M10" s="11">
        <v>1</v>
      </c>
      <c r="N10" s="11">
        <v>1</v>
      </c>
      <c r="O10" s="226">
        <f>ROUND(((G10*H10*I10*M10*N10*(B10+2/3*C10) + G10*H10*I10*M10*N10*(J10*E10+K10+L10*E10)/44)),2)</f>
        <v>0</v>
      </c>
      <c r="P10" s="227">
        <f t="shared" ref="P10:P28" si="0">E10*D10*H10</f>
        <v>0</v>
      </c>
      <c r="Q10" s="221">
        <f t="shared" ref="Q10:Q28" si="1">O10</f>
        <v>0</v>
      </c>
    </row>
    <row r="11" spans="1:17" x14ac:dyDescent="0.2">
      <c r="A11" s="12"/>
      <c r="B11" s="13"/>
      <c r="C11" s="14"/>
      <c r="D11" s="15"/>
      <c r="E11" s="16"/>
      <c r="F11" s="17"/>
      <c r="G11" s="7">
        <v>1</v>
      </c>
      <c r="H11" s="8">
        <v>1</v>
      </c>
      <c r="I11" s="9">
        <v>1</v>
      </c>
      <c r="J11" s="13"/>
      <c r="K11" s="16"/>
      <c r="L11" s="14"/>
      <c r="M11" s="18">
        <v>1</v>
      </c>
      <c r="N11" s="18">
        <v>1</v>
      </c>
      <c r="O11" s="226">
        <f t="shared" ref="O11:O28" si="2">ROUND(((G11*H11*I11*M11*N11*(B11+2/3*C11) + G11*H11*I11*M11*N11*(J11*E11+K11+L11*E11)/44)),2)</f>
        <v>0</v>
      </c>
      <c r="P11" s="227">
        <f t="shared" si="0"/>
        <v>0</v>
      </c>
      <c r="Q11" s="221">
        <f t="shared" si="1"/>
        <v>0</v>
      </c>
    </row>
    <row r="12" spans="1:17" x14ac:dyDescent="0.2">
      <c r="A12" s="12"/>
      <c r="B12" s="13"/>
      <c r="C12" s="14"/>
      <c r="D12" s="15"/>
      <c r="E12" s="16"/>
      <c r="F12" s="17"/>
      <c r="G12" s="7">
        <v>1</v>
      </c>
      <c r="H12" s="8">
        <v>1</v>
      </c>
      <c r="I12" s="9">
        <v>1</v>
      </c>
      <c r="J12" s="13"/>
      <c r="K12" s="16"/>
      <c r="L12" s="14"/>
      <c r="M12" s="18">
        <v>1</v>
      </c>
      <c r="N12" s="18">
        <v>1</v>
      </c>
      <c r="O12" s="226">
        <f t="shared" si="2"/>
        <v>0</v>
      </c>
      <c r="P12" s="227">
        <f t="shared" si="0"/>
        <v>0</v>
      </c>
      <c r="Q12" s="221">
        <f t="shared" si="1"/>
        <v>0</v>
      </c>
    </row>
    <row r="13" spans="1:17" x14ac:dyDescent="0.2">
      <c r="A13" s="12"/>
      <c r="B13" s="13"/>
      <c r="C13" s="14"/>
      <c r="D13" s="15"/>
      <c r="E13" s="16"/>
      <c r="F13" s="17"/>
      <c r="G13" s="7">
        <v>1</v>
      </c>
      <c r="H13" s="8">
        <v>1</v>
      </c>
      <c r="I13" s="9">
        <v>1</v>
      </c>
      <c r="J13" s="13"/>
      <c r="K13" s="16"/>
      <c r="L13" s="14"/>
      <c r="M13" s="18">
        <v>1</v>
      </c>
      <c r="N13" s="18">
        <v>1</v>
      </c>
      <c r="O13" s="226">
        <f t="shared" si="2"/>
        <v>0</v>
      </c>
      <c r="P13" s="227">
        <f t="shared" si="0"/>
        <v>0</v>
      </c>
      <c r="Q13" s="221">
        <f t="shared" si="1"/>
        <v>0</v>
      </c>
    </row>
    <row r="14" spans="1:17" x14ac:dyDescent="0.2">
      <c r="A14" s="12"/>
      <c r="B14" s="13"/>
      <c r="C14" s="14"/>
      <c r="D14" s="15"/>
      <c r="E14" s="16"/>
      <c r="F14" s="17"/>
      <c r="G14" s="7">
        <v>1</v>
      </c>
      <c r="H14" s="8">
        <v>1</v>
      </c>
      <c r="I14" s="9">
        <v>1</v>
      </c>
      <c r="J14" s="13"/>
      <c r="K14" s="16"/>
      <c r="L14" s="14"/>
      <c r="M14" s="18">
        <v>1</v>
      </c>
      <c r="N14" s="18">
        <v>1</v>
      </c>
      <c r="O14" s="226">
        <f t="shared" si="2"/>
        <v>0</v>
      </c>
      <c r="P14" s="227">
        <f t="shared" si="0"/>
        <v>0</v>
      </c>
      <c r="Q14" s="221">
        <f t="shared" si="1"/>
        <v>0</v>
      </c>
    </row>
    <row r="15" spans="1:17" x14ac:dyDescent="0.2">
      <c r="A15" s="12"/>
      <c r="B15" s="13"/>
      <c r="C15" s="14"/>
      <c r="D15" s="15"/>
      <c r="E15" s="16"/>
      <c r="F15" s="17"/>
      <c r="G15" s="7">
        <v>1</v>
      </c>
      <c r="H15" s="8">
        <v>1</v>
      </c>
      <c r="I15" s="9">
        <v>1</v>
      </c>
      <c r="J15" s="13"/>
      <c r="K15" s="16"/>
      <c r="L15" s="14"/>
      <c r="M15" s="18">
        <v>1</v>
      </c>
      <c r="N15" s="18">
        <v>1</v>
      </c>
      <c r="O15" s="226">
        <f t="shared" si="2"/>
        <v>0</v>
      </c>
      <c r="P15" s="227">
        <f t="shared" si="0"/>
        <v>0</v>
      </c>
      <c r="Q15" s="221">
        <f t="shared" si="1"/>
        <v>0</v>
      </c>
    </row>
    <row r="16" spans="1:17" x14ac:dyDescent="0.2">
      <c r="A16" s="12"/>
      <c r="B16" s="13"/>
      <c r="C16" s="14"/>
      <c r="D16" s="15"/>
      <c r="E16" s="16"/>
      <c r="F16" s="17"/>
      <c r="G16" s="7">
        <v>1</v>
      </c>
      <c r="H16" s="8">
        <v>1</v>
      </c>
      <c r="I16" s="9">
        <v>1</v>
      </c>
      <c r="J16" s="13"/>
      <c r="K16" s="16"/>
      <c r="L16" s="14"/>
      <c r="M16" s="18">
        <v>1</v>
      </c>
      <c r="N16" s="18">
        <v>1</v>
      </c>
      <c r="O16" s="226">
        <f t="shared" si="2"/>
        <v>0</v>
      </c>
      <c r="P16" s="227">
        <f t="shared" si="0"/>
        <v>0</v>
      </c>
      <c r="Q16" s="221">
        <f t="shared" si="1"/>
        <v>0</v>
      </c>
    </row>
    <row r="17" spans="1:17" x14ac:dyDescent="0.2">
      <c r="A17" s="12"/>
      <c r="B17" s="13"/>
      <c r="C17" s="14"/>
      <c r="D17" s="15"/>
      <c r="E17" s="16"/>
      <c r="F17" s="17"/>
      <c r="G17" s="7">
        <v>1</v>
      </c>
      <c r="H17" s="8">
        <v>1</v>
      </c>
      <c r="I17" s="9">
        <v>1</v>
      </c>
      <c r="J17" s="13"/>
      <c r="K17" s="16"/>
      <c r="L17" s="14"/>
      <c r="M17" s="18">
        <v>1</v>
      </c>
      <c r="N17" s="18">
        <v>1</v>
      </c>
      <c r="O17" s="226">
        <f t="shared" si="2"/>
        <v>0</v>
      </c>
      <c r="P17" s="227">
        <f t="shared" si="0"/>
        <v>0</v>
      </c>
      <c r="Q17" s="221">
        <f t="shared" si="1"/>
        <v>0</v>
      </c>
    </row>
    <row r="18" spans="1:17" x14ac:dyDescent="0.2">
      <c r="A18" s="12"/>
      <c r="B18" s="13"/>
      <c r="C18" s="14"/>
      <c r="D18" s="15"/>
      <c r="E18" s="16"/>
      <c r="F18" s="17"/>
      <c r="G18" s="7">
        <v>1</v>
      </c>
      <c r="H18" s="8">
        <v>1</v>
      </c>
      <c r="I18" s="9">
        <v>1</v>
      </c>
      <c r="J18" s="13"/>
      <c r="K18" s="16"/>
      <c r="L18" s="14"/>
      <c r="M18" s="18">
        <v>1</v>
      </c>
      <c r="N18" s="18">
        <v>1</v>
      </c>
      <c r="O18" s="226">
        <f t="shared" si="2"/>
        <v>0</v>
      </c>
      <c r="P18" s="227">
        <f t="shared" si="0"/>
        <v>0</v>
      </c>
      <c r="Q18" s="221">
        <f t="shared" si="1"/>
        <v>0</v>
      </c>
    </row>
    <row r="19" spans="1:17" x14ac:dyDescent="0.2">
      <c r="A19" s="12"/>
      <c r="B19" s="13"/>
      <c r="C19" s="14"/>
      <c r="D19" s="15"/>
      <c r="E19" s="16"/>
      <c r="F19" s="17"/>
      <c r="G19" s="7">
        <v>1</v>
      </c>
      <c r="H19" s="8">
        <v>1</v>
      </c>
      <c r="I19" s="9">
        <v>1</v>
      </c>
      <c r="J19" s="13"/>
      <c r="K19" s="16"/>
      <c r="L19" s="14"/>
      <c r="M19" s="18">
        <v>1</v>
      </c>
      <c r="N19" s="18">
        <v>1</v>
      </c>
      <c r="O19" s="226">
        <f t="shared" si="2"/>
        <v>0</v>
      </c>
      <c r="P19" s="227">
        <f t="shared" si="0"/>
        <v>0</v>
      </c>
      <c r="Q19" s="221">
        <f t="shared" si="1"/>
        <v>0</v>
      </c>
    </row>
    <row r="20" spans="1:17" x14ac:dyDescent="0.2">
      <c r="A20" s="12"/>
      <c r="B20" s="13"/>
      <c r="C20" s="14"/>
      <c r="D20" s="15"/>
      <c r="E20" s="16"/>
      <c r="F20" s="17"/>
      <c r="G20" s="7">
        <v>1</v>
      </c>
      <c r="H20" s="8">
        <v>1</v>
      </c>
      <c r="I20" s="9">
        <v>1</v>
      </c>
      <c r="J20" s="13"/>
      <c r="K20" s="16"/>
      <c r="L20" s="14"/>
      <c r="M20" s="18">
        <v>1</v>
      </c>
      <c r="N20" s="18">
        <v>1</v>
      </c>
      <c r="O20" s="226">
        <f t="shared" si="2"/>
        <v>0</v>
      </c>
      <c r="P20" s="227">
        <f t="shared" si="0"/>
        <v>0</v>
      </c>
      <c r="Q20" s="221">
        <f t="shared" si="1"/>
        <v>0</v>
      </c>
    </row>
    <row r="21" spans="1:17" x14ac:dyDescent="0.2">
      <c r="A21" s="12"/>
      <c r="B21" s="13"/>
      <c r="C21" s="14"/>
      <c r="D21" s="15"/>
      <c r="E21" s="16"/>
      <c r="F21" s="17"/>
      <c r="G21" s="7">
        <v>1</v>
      </c>
      <c r="H21" s="8">
        <v>1</v>
      </c>
      <c r="I21" s="9">
        <v>1</v>
      </c>
      <c r="J21" s="13"/>
      <c r="K21" s="16"/>
      <c r="L21" s="14"/>
      <c r="M21" s="18">
        <v>1</v>
      </c>
      <c r="N21" s="18">
        <v>1</v>
      </c>
      <c r="O21" s="226">
        <f t="shared" si="2"/>
        <v>0</v>
      </c>
      <c r="P21" s="227">
        <f t="shared" si="0"/>
        <v>0</v>
      </c>
      <c r="Q21" s="221">
        <f t="shared" si="1"/>
        <v>0</v>
      </c>
    </row>
    <row r="22" spans="1:17" x14ac:dyDescent="0.2">
      <c r="A22" s="12"/>
      <c r="B22" s="13"/>
      <c r="C22" s="14"/>
      <c r="D22" s="15"/>
      <c r="E22" s="16"/>
      <c r="F22" s="17"/>
      <c r="G22" s="7">
        <v>1</v>
      </c>
      <c r="H22" s="8">
        <v>1</v>
      </c>
      <c r="I22" s="9">
        <v>1</v>
      </c>
      <c r="J22" s="13"/>
      <c r="K22" s="16"/>
      <c r="L22" s="14"/>
      <c r="M22" s="18">
        <v>1</v>
      </c>
      <c r="N22" s="18">
        <v>1</v>
      </c>
      <c r="O22" s="226">
        <f t="shared" si="2"/>
        <v>0</v>
      </c>
      <c r="P22" s="227">
        <f t="shared" si="0"/>
        <v>0</v>
      </c>
      <c r="Q22" s="221">
        <f t="shared" si="1"/>
        <v>0</v>
      </c>
    </row>
    <row r="23" spans="1:17" x14ac:dyDescent="0.2">
      <c r="A23" s="12"/>
      <c r="B23" s="13"/>
      <c r="C23" s="14"/>
      <c r="D23" s="15"/>
      <c r="E23" s="16"/>
      <c r="F23" s="17"/>
      <c r="G23" s="7">
        <v>1</v>
      </c>
      <c r="H23" s="8">
        <v>1</v>
      </c>
      <c r="I23" s="9">
        <v>1</v>
      </c>
      <c r="J23" s="13"/>
      <c r="K23" s="16"/>
      <c r="L23" s="14"/>
      <c r="M23" s="18">
        <v>1</v>
      </c>
      <c r="N23" s="18">
        <v>1</v>
      </c>
      <c r="O23" s="226">
        <f t="shared" si="2"/>
        <v>0</v>
      </c>
      <c r="P23" s="227">
        <f t="shared" si="0"/>
        <v>0</v>
      </c>
      <c r="Q23" s="221">
        <f t="shared" si="1"/>
        <v>0</v>
      </c>
    </row>
    <row r="24" spans="1:17" x14ac:dyDescent="0.2">
      <c r="A24" s="12"/>
      <c r="B24" s="13"/>
      <c r="C24" s="14"/>
      <c r="D24" s="15"/>
      <c r="E24" s="16"/>
      <c r="F24" s="17"/>
      <c r="G24" s="7">
        <v>1</v>
      </c>
      <c r="H24" s="8">
        <v>1</v>
      </c>
      <c r="I24" s="9">
        <v>1</v>
      </c>
      <c r="J24" s="13"/>
      <c r="K24" s="16"/>
      <c r="L24" s="14"/>
      <c r="M24" s="18">
        <v>1</v>
      </c>
      <c r="N24" s="18">
        <v>1</v>
      </c>
      <c r="O24" s="226">
        <f t="shared" si="2"/>
        <v>0</v>
      </c>
      <c r="P24" s="227">
        <f t="shared" si="0"/>
        <v>0</v>
      </c>
      <c r="Q24" s="221">
        <f t="shared" si="1"/>
        <v>0</v>
      </c>
    </row>
    <row r="25" spans="1:17" x14ac:dyDescent="0.2">
      <c r="A25" s="12"/>
      <c r="B25" s="13"/>
      <c r="C25" s="14"/>
      <c r="D25" s="15"/>
      <c r="E25" s="16"/>
      <c r="F25" s="17"/>
      <c r="G25" s="7">
        <v>1</v>
      </c>
      <c r="H25" s="8">
        <v>1</v>
      </c>
      <c r="I25" s="9">
        <v>1</v>
      </c>
      <c r="J25" s="13"/>
      <c r="K25" s="16"/>
      <c r="L25" s="14"/>
      <c r="M25" s="18">
        <v>1</v>
      </c>
      <c r="N25" s="18">
        <v>1</v>
      </c>
      <c r="O25" s="226">
        <f t="shared" si="2"/>
        <v>0</v>
      </c>
      <c r="P25" s="227">
        <f t="shared" si="0"/>
        <v>0</v>
      </c>
      <c r="Q25" s="221">
        <f t="shared" si="1"/>
        <v>0</v>
      </c>
    </row>
    <row r="26" spans="1:17" x14ac:dyDescent="0.2">
      <c r="A26" s="12"/>
      <c r="B26" s="13"/>
      <c r="C26" s="14"/>
      <c r="D26" s="15"/>
      <c r="E26" s="16"/>
      <c r="F26" s="17"/>
      <c r="G26" s="7">
        <v>1</v>
      </c>
      <c r="H26" s="8">
        <v>1</v>
      </c>
      <c r="I26" s="9">
        <v>1</v>
      </c>
      <c r="J26" s="13"/>
      <c r="K26" s="16"/>
      <c r="L26" s="14"/>
      <c r="M26" s="18">
        <v>1</v>
      </c>
      <c r="N26" s="18">
        <v>1</v>
      </c>
      <c r="O26" s="226">
        <f t="shared" si="2"/>
        <v>0</v>
      </c>
      <c r="P26" s="227">
        <f t="shared" si="0"/>
        <v>0</v>
      </c>
      <c r="Q26" s="221">
        <f t="shared" si="1"/>
        <v>0</v>
      </c>
    </row>
    <row r="27" spans="1:17" x14ac:dyDescent="0.2">
      <c r="A27" s="12"/>
      <c r="B27" s="13"/>
      <c r="C27" s="14"/>
      <c r="D27" s="15"/>
      <c r="E27" s="16"/>
      <c r="F27" s="17"/>
      <c r="G27" s="7">
        <v>1</v>
      </c>
      <c r="H27" s="8">
        <v>1</v>
      </c>
      <c r="I27" s="9">
        <v>1</v>
      </c>
      <c r="J27" s="13"/>
      <c r="K27" s="16"/>
      <c r="L27" s="14"/>
      <c r="M27" s="18">
        <v>1</v>
      </c>
      <c r="N27" s="18">
        <v>1</v>
      </c>
      <c r="O27" s="226">
        <f t="shared" si="2"/>
        <v>0</v>
      </c>
      <c r="P27" s="227">
        <f t="shared" si="0"/>
        <v>0</v>
      </c>
      <c r="Q27" s="221">
        <f t="shared" si="1"/>
        <v>0</v>
      </c>
    </row>
    <row r="28" spans="1:17" ht="13.5" thickBot="1" x14ac:dyDescent="0.25">
      <c r="A28" s="19"/>
      <c r="B28" s="20"/>
      <c r="C28" s="21"/>
      <c r="D28" s="22"/>
      <c r="E28" s="23"/>
      <c r="F28" s="24"/>
      <c r="G28" s="7">
        <v>1</v>
      </c>
      <c r="H28" s="8">
        <v>1</v>
      </c>
      <c r="I28" s="9">
        <v>1</v>
      </c>
      <c r="J28" s="20"/>
      <c r="K28" s="25"/>
      <c r="L28" s="21"/>
      <c r="M28" s="26">
        <v>1</v>
      </c>
      <c r="N28" s="26">
        <v>1</v>
      </c>
      <c r="O28" s="226">
        <f t="shared" si="2"/>
        <v>0</v>
      </c>
      <c r="P28" s="227">
        <f t="shared" si="0"/>
        <v>0</v>
      </c>
      <c r="Q28" s="221">
        <f t="shared" si="1"/>
        <v>0</v>
      </c>
    </row>
    <row r="29" spans="1:17" ht="16.5" thickBot="1" x14ac:dyDescent="0.3">
      <c r="A29" s="89" t="s">
        <v>16</v>
      </c>
      <c r="B29" s="35">
        <f>SUM(B10:B28)</f>
        <v>0</v>
      </c>
      <c r="C29" s="35">
        <f>SUM(C10:C28)</f>
        <v>0</v>
      </c>
      <c r="D29" s="36">
        <f>SUM(D10:D28)</f>
        <v>0</v>
      </c>
      <c r="E29" s="35">
        <f>SUM(E10:E28)</f>
        <v>0</v>
      </c>
      <c r="F29" s="37">
        <f>SUM(F10:F28)</f>
        <v>0</v>
      </c>
      <c r="G29" s="38"/>
      <c r="H29" s="35"/>
      <c r="I29" s="35"/>
      <c r="J29" s="35">
        <f>SUM(J10:J28)</f>
        <v>0</v>
      </c>
      <c r="K29" s="35">
        <f>SUM(K10:K28)</f>
        <v>0</v>
      </c>
      <c r="L29" s="35">
        <f>SUM(L10:L28)</f>
        <v>0</v>
      </c>
      <c r="M29" s="35"/>
      <c r="N29" s="35"/>
      <c r="O29" s="34">
        <f>SUM(O10:O28)</f>
        <v>0</v>
      </c>
      <c r="P29" s="159">
        <f>SUM(P10:P28)</f>
        <v>0</v>
      </c>
      <c r="Q29" s="172">
        <f>SUM(Q10:Q28)</f>
        <v>0</v>
      </c>
    </row>
    <row r="30" spans="1:17" x14ac:dyDescent="0.2">
      <c r="A30" s="90"/>
      <c r="B30" s="90"/>
      <c r="C30" s="90"/>
      <c r="D30" s="91"/>
      <c r="E30" s="92"/>
      <c r="F30" s="93"/>
      <c r="G30" s="94"/>
      <c r="H30" s="92"/>
      <c r="I30" s="92"/>
      <c r="J30" s="92"/>
      <c r="K30" s="92"/>
      <c r="L30" s="92"/>
      <c r="M30" s="92"/>
      <c r="N30" s="92"/>
      <c r="O30" s="95"/>
      <c r="P30" s="160"/>
      <c r="Q30" s="104"/>
    </row>
    <row r="31" spans="1:17" ht="15.75" customHeight="1" thickBot="1" x14ac:dyDescent="0.25">
      <c r="A31" s="96" t="s">
        <v>17</v>
      </c>
      <c r="B31" s="97"/>
      <c r="C31" s="97"/>
      <c r="D31" s="98"/>
      <c r="E31" s="99"/>
      <c r="F31" s="100"/>
      <c r="G31" s="101"/>
      <c r="H31" s="99"/>
      <c r="I31" s="99"/>
      <c r="J31" s="99"/>
      <c r="K31" s="99"/>
      <c r="L31" s="99"/>
      <c r="M31" s="99"/>
      <c r="N31" s="99"/>
      <c r="O31" s="102"/>
      <c r="P31" s="161"/>
      <c r="Q31" s="104"/>
    </row>
    <row r="32" spans="1:17" x14ac:dyDescent="0.2">
      <c r="A32" s="5"/>
      <c r="B32" s="27"/>
      <c r="C32" s="27"/>
      <c r="D32" s="30"/>
      <c r="E32" s="27"/>
      <c r="F32" s="28"/>
      <c r="G32" s="29"/>
      <c r="H32" s="27"/>
      <c r="I32" s="27"/>
      <c r="J32" s="27"/>
      <c r="K32" s="27"/>
      <c r="L32" s="27"/>
      <c r="M32" s="27"/>
      <c r="N32" s="92"/>
      <c r="O32" s="31"/>
      <c r="P32" s="160"/>
      <c r="Q32" s="221">
        <f>O32</f>
        <v>0</v>
      </c>
    </row>
    <row r="33" spans="1:17" x14ac:dyDescent="0.2">
      <c r="A33" s="5"/>
      <c r="B33" s="92"/>
      <c r="C33" s="92"/>
      <c r="D33" s="40"/>
      <c r="E33" s="92"/>
      <c r="F33" s="93"/>
      <c r="G33" s="94"/>
      <c r="H33" s="92"/>
      <c r="I33" s="92"/>
      <c r="J33" s="92"/>
      <c r="K33" s="92"/>
      <c r="L33" s="92"/>
      <c r="M33" s="92"/>
      <c r="N33" s="92"/>
      <c r="O33" s="31"/>
      <c r="P33" s="160"/>
      <c r="Q33" s="221">
        <f>O33</f>
        <v>0</v>
      </c>
    </row>
    <row r="34" spans="1:17" x14ac:dyDescent="0.2">
      <c r="A34" s="5"/>
      <c r="B34" s="92"/>
      <c r="C34" s="92"/>
      <c r="D34" s="40"/>
      <c r="E34" s="92"/>
      <c r="F34" s="93"/>
      <c r="G34" s="94"/>
      <c r="H34" s="92"/>
      <c r="I34" s="92"/>
      <c r="J34" s="92"/>
      <c r="K34" s="92"/>
      <c r="L34" s="92"/>
      <c r="M34" s="92"/>
      <c r="N34" s="92"/>
      <c r="O34" s="31"/>
      <c r="P34" s="160"/>
      <c r="Q34" s="221">
        <f>O34</f>
        <v>0</v>
      </c>
    </row>
    <row r="35" spans="1:17" x14ac:dyDescent="0.2">
      <c r="A35" s="16"/>
      <c r="B35" s="104"/>
      <c r="C35" s="104"/>
      <c r="D35" s="105"/>
      <c r="E35" s="104"/>
      <c r="F35" s="106"/>
      <c r="G35" s="107"/>
      <c r="H35" s="104"/>
      <c r="I35" s="104"/>
      <c r="J35" s="104"/>
      <c r="K35" s="104"/>
      <c r="L35" s="104"/>
      <c r="M35" s="104"/>
      <c r="N35" s="104"/>
      <c r="O35" s="32"/>
      <c r="P35" s="162"/>
      <c r="Q35" s="221">
        <f>O35</f>
        <v>0</v>
      </c>
    </row>
    <row r="36" spans="1:17" ht="13.5" thickBot="1" x14ac:dyDescent="0.25">
      <c r="A36" s="25"/>
      <c r="B36" s="99"/>
      <c r="C36" s="99"/>
      <c r="D36" s="109"/>
      <c r="E36" s="99"/>
      <c r="F36" s="100"/>
      <c r="G36" s="101"/>
      <c r="H36" s="99"/>
      <c r="I36" s="99"/>
      <c r="J36" s="99"/>
      <c r="K36" s="99"/>
      <c r="L36" s="99"/>
      <c r="M36" s="99"/>
      <c r="N36" s="99"/>
      <c r="O36" s="33"/>
      <c r="P36" s="161"/>
      <c r="Q36" s="221">
        <f>O36</f>
        <v>0</v>
      </c>
    </row>
    <row r="37" spans="1:17" ht="13.5" thickBot="1" x14ac:dyDescent="0.25">
      <c r="A37" s="111" t="s">
        <v>18</v>
      </c>
      <c r="C37" s="49"/>
      <c r="D37" s="112"/>
      <c r="E37" s="49"/>
      <c r="F37" s="113"/>
      <c r="G37" s="114"/>
      <c r="H37" s="49"/>
      <c r="I37" s="49"/>
      <c r="J37" s="49"/>
      <c r="K37" s="115"/>
      <c r="L37" s="115"/>
      <c r="M37" s="116"/>
      <c r="N37" s="117" t="s">
        <v>19</v>
      </c>
      <c r="O37" s="39">
        <f>SUM(O32:O36)</f>
        <v>0</v>
      </c>
      <c r="P37" s="163"/>
      <c r="Q37" s="170">
        <f>SUM(Q32:Q36)</f>
        <v>0</v>
      </c>
    </row>
    <row r="38" spans="1:17" ht="30" customHeight="1" thickBot="1" x14ac:dyDescent="0.3">
      <c r="A38" s="49"/>
      <c r="B38" s="49"/>
      <c r="C38" s="49"/>
      <c r="D38" s="49"/>
      <c r="E38" s="49"/>
      <c r="F38" s="113"/>
      <c r="G38" s="114"/>
      <c r="H38" s="49"/>
      <c r="I38" s="49"/>
      <c r="J38" s="49"/>
      <c r="K38" s="49"/>
      <c r="L38" s="49"/>
      <c r="M38" s="118"/>
      <c r="N38" s="118" t="s">
        <v>20</v>
      </c>
      <c r="O38" s="41">
        <f>O29+O37</f>
        <v>0</v>
      </c>
      <c r="P38" s="164">
        <f>P29+P37</f>
        <v>0</v>
      </c>
      <c r="Q38" s="171">
        <f>Q29+Q37</f>
        <v>0</v>
      </c>
    </row>
    <row r="39" spans="1:17" ht="15.75" thickBot="1" x14ac:dyDescent="0.3">
      <c r="A39" s="119" t="s">
        <v>21</v>
      </c>
      <c r="B39" s="120"/>
      <c r="C39" s="120"/>
      <c r="D39" s="120"/>
      <c r="E39" s="120"/>
      <c r="F39" s="121"/>
      <c r="G39" s="122"/>
      <c r="H39" s="49"/>
      <c r="I39" s="123" t="s">
        <v>22</v>
      </c>
      <c r="J39" s="120"/>
      <c r="K39" s="120"/>
      <c r="L39" s="49"/>
      <c r="M39" s="49"/>
      <c r="N39" s="49"/>
      <c r="O39" s="124"/>
      <c r="P39" s="125"/>
    </row>
    <row r="40" spans="1:17" x14ac:dyDescent="0.2">
      <c r="C40" s="49"/>
      <c r="L40" s="49"/>
      <c r="M40" s="49"/>
      <c r="N40" s="49"/>
      <c r="O40" s="124" t="s">
        <v>95</v>
      </c>
      <c r="P40" s="124" t="s">
        <v>96</v>
      </c>
      <c r="Q40" s="124" t="s">
        <v>97</v>
      </c>
    </row>
    <row r="41" spans="1:17" ht="13.5" thickBot="1" x14ac:dyDescent="0.25">
      <c r="B41" s="126" t="s">
        <v>25</v>
      </c>
      <c r="C41" s="120"/>
      <c r="D41" s="120"/>
      <c r="E41" s="120"/>
      <c r="F41" s="121"/>
      <c r="G41" s="122"/>
      <c r="I41" s="62" t="s">
        <v>22</v>
      </c>
      <c r="J41" s="120"/>
      <c r="K41" s="120"/>
      <c r="N41" s="47" t="s">
        <v>98</v>
      </c>
      <c r="O41" s="221"/>
      <c r="P41" s="222"/>
      <c r="Q41" s="222"/>
    </row>
    <row r="42" spans="1:17" x14ac:dyDescent="0.2">
      <c r="C42" s="49"/>
      <c r="D42" s="49"/>
      <c r="N42" s="219" t="s">
        <v>99</v>
      </c>
      <c r="O42" s="220">
        <f>O38+O41</f>
        <v>0</v>
      </c>
      <c r="P42" s="220">
        <f>P38+P41</f>
        <v>0</v>
      </c>
      <c r="Q42" s="220">
        <f>Q38+Q41</f>
        <v>0</v>
      </c>
    </row>
    <row r="43" spans="1:17" x14ac:dyDescent="0.2">
      <c r="A43" s="111" t="s">
        <v>24</v>
      </c>
      <c r="B43" s="146"/>
      <c r="C43" s="49"/>
    </row>
    <row r="44" spans="1:17" x14ac:dyDescent="0.2">
      <c r="A44" s="111" t="s">
        <v>26</v>
      </c>
      <c r="C44" s="49"/>
    </row>
    <row r="45" spans="1:17" x14ac:dyDescent="0.2">
      <c r="A45" s="128" t="s">
        <v>100</v>
      </c>
      <c r="C45" s="49"/>
    </row>
    <row r="46" spans="1:17" x14ac:dyDescent="0.2">
      <c r="A46" s="152" t="s">
        <v>76</v>
      </c>
      <c r="B46" s="148"/>
      <c r="C46" s="149"/>
      <c r="D46" s="149"/>
      <c r="E46" s="149"/>
      <c r="F46" s="150"/>
      <c r="G46" s="151"/>
      <c r="H46" s="149"/>
      <c r="I46" s="149"/>
      <c r="J46" s="149"/>
      <c r="K46" s="149"/>
      <c r="L46" s="149"/>
      <c r="M46" s="149"/>
    </row>
    <row r="47" spans="1:17" x14ac:dyDescent="0.2">
      <c r="C47" s="49"/>
    </row>
    <row r="48" spans="1:17" x14ac:dyDescent="0.2">
      <c r="C48" s="49"/>
    </row>
    <row r="49" spans="3:3" x14ac:dyDescent="0.2">
      <c r="C49" s="49"/>
    </row>
    <row r="50" spans="3:3" x14ac:dyDescent="0.2">
      <c r="C50" s="49"/>
    </row>
    <row r="51" spans="3:3" x14ac:dyDescent="0.2">
      <c r="C51" s="49"/>
    </row>
    <row r="52" spans="3:3" x14ac:dyDescent="0.2">
      <c r="C52" s="49"/>
    </row>
    <row r="53" spans="3:3" x14ac:dyDescent="0.2">
      <c r="C53" s="49"/>
    </row>
    <row r="54" spans="3:3" x14ac:dyDescent="0.2">
      <c r="C54" s="49"/>
    </row>
    <row r="55" spans="3:3" x14ac:dyDescent="0.2">
      <c r="C55" s="49"/>
    </row>
    <row r="56" spans="3:3" x14ac:dyDescent="0.2">
      <c r="C56" s="49"/>
    </row>
    <row r="57" spans="3:3" x14ac:dyDescent="0.2">
      <c r="C57" s="49"/>
    </row>
    <row r="58" spans="3:3" x14ac:dyDescent="0.2">
      <c r="C58" s="49"/>
    </row>
    <row r="59" spans="3:3" x14ac:dyDescent="0.2">
      <c r="C59" s="49"/>
    </row>
    <row r="60" spans="3:3" x14ac:dyDescent="0.2">
      <c r="C60" s="49"/>
    </row>
    <row r="61" spans="3:3" x14ac:dyDescent="0.2">
      <c r="C61" s="49"/>
    </row>
    <row r="62" spans="3:3" x14ac:dyDescent="0.2">
      <c r="C62" s="49"/>
    </row>
    <row r="63" spans="3:3" x14ac:dyDescent="0.2">
      <c r="C63" s="49"/>
    </row>
    <row r="64" spans="3:3" x14ac:dyDescent="0.2">
      <c r="C64" s="49"/>
    </row>
    <row r="65" spans="3:3" x14ac:dyDescent="0.2">
      <c r="C65" s="49"/>
    </row>
    <row r="66" spans="3:3" x14ac:dyDescent="0.2">
      <c r="C66" s="49"/>
    </row>
    <row r="67" spans="3:3" x14ac:dyDescent="0.2">
      <c r="C67" s="49"/>
    </row>
    <row r="68" spans="3:3" x14ac:dyDescent="0.2">
      <c r="C68" s="49"/>
    </row>
    <row r="69" spans="3:3" x14ac:dyDescent="0.2">
      <c r="C69" s="49"/>
    </row>
    <row r="70" spans="3:3" x14ac:dyDescent="0.2">
      <c r="C70" s="49"/>
    </row>
    <row r="71" spans="3:3" x14ac:dyDescent="0.2">
      <c r="C71" s="49"/>
    </row>
    <row r="72" spans="3:3" x14ac:dyDescent="0.2">
      <c r="C72" s="49"/>
    </row>
    <row r="73" spans="3:3" x14ac:dyDescent="0.2">
      <c r="C73" s="49"/>
    </row>
    <row r="74" spans="3:3" x14ac:dyDescent="0.2">
      <c r="C74" s="49"/>
    </row>
    <row r="75" spans="3:3" x14ac:dyDescent="0.2">
      <c r="C75" s="49"/>
    </row>
    <row r="76" spans="3:3" x14ac:dyDescent="0.2">
      <c r="C76" s="49"/>
    </row>
    <row r="77" spans="3:3" x14ac:dyDescent="0.2">
      <c r="C77" s="49"/>
    </row>
    <row r="78" spans="3:3" x14ac:dyDescent="0.2">
      <c r="C78" s="49"/>
    </row>
    <row r="79" spans="3:3" x14ac:dyDescent="0.2">
      <c r="C79" s="49"/>
    </row>
    <row r="80" spans="3:3" x14ac:dyDescent="0.2">
      <c r="C80" s="49"/>
    </row>
    <row r="81" spans="3:3" x14ac:dyDescent="0.2">
      <c r="C81" s="49"/>
    </row>
    <row r="82" spans="3:3" x14ac:dyDescent="0.2">
      <c r="C82" s="49"/>
    </row>
    <row r="83" spans="3:3" x14ac:dyDescent="0.2">
      <c r="C83" s="49"/>
    </row>
    <row r="84" spans="3:3" x14ac:dyDescent="0.2">
      <c r="C84" s="49"/>
    </row>
  </sheetData>
  <sheetProtection algorithmName="SHA-512" hashValue="D4Eb0kiCKB7qC40OLdJUblmX+oVepztzUxfohRC4oN70fWYpI+c1lv4Bh426U8mfim+rYWQBbPQKeRhBazDezg==" saltValue="aKJ38R1Gd7QJ1jIc7F84wQ==" spinCount="100000" sheet="1" objects="1" scenarios="1"/>
  <mergeCells count="5">
    <mergeCell ref="C2:J2"/>
    <mergeCell ref="C3:J3"/>
    <mergeCell ref="C4:J4"/>
    <mergeCell ref="C5:J5"/>
    <mergeCell ref="C6:J6"/>
  </mergeCells>
  <phoneticPr fontId="17" type="noConversion"/>
  <pageMargins left="0.4" right="0.4" top="0.98" bottom="0.68" header="0.46" footer="0.5"/>
  <pageSetup orientation="portrait" horizontalDpi="4294967292" r:id="rId1"/>
  <headerFooter alignWithMargins="0">
    <oddHeader>&amp;L&amp;G</oddHeader>
  </headerFooter>
  <legacyDrawing r:id="rId2"/>
  <legacyDrawingHF r:id="rId3"/>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4"/>
  <sheetViews>
    <sheetView zoomScale="115" workbookViewId="0">
      <selection activeCell="O10" sqref="O10:O28"/>
    </sheetView>
  </sheetViews>
  <sheetFormatPr defaultRowHeight="12.75" x14ac:dyDescent="0.2"/>
  <cols>
    <col min="1" max="1" width="20.42578125" style="43" customWidth="1"/>
    <col min="2" max="2" width="5.140625" style="43" customWidth="1"/>
    <col min="3" max="3" width="3.7109375" style="127" customWidth="1"/>
    <col min="4" max="4" width="3.7109375" style="43" customWidth="1"/>
    <col min="5" max="5" width="4.5703125" style="43" customWidth="1"/>
    <col min="6" max="6" width="3.5703125" style="50" customWidth="1"/>
    <col min="7" max="7" width="4.85546875" style="51" customWidth="1"/>
    <col min="8" max="8" width="6.140625" style="43" customWidth="1"/>
    <col min="9" max="9" width="6.42578125" style="43" customWidth="1"/>
    <col min="10" max="10" width="4" style="43" customWidth="1"/>
    <col min="11" max="12" width="4.42578125" style="43" customWidth="1"/>
    <col min="13" max="14" width="4.7109375" style="43" customWidth="1"/>
    <col min="15" max="15" width="8.5703125" style="46" customWidth="1"/>
    <col min="16" max="16" width="8.5703125" style="43" customWidth="1"/>
    <col min="17" max="17" width="6.85546875" style="43" customWidth="1"/>
    <col min="18" max="18" width="1.7109375" style="43" customWidth="1"/>
    <col min="19" max="16384" width="9.140625" style="43"/>
  </cols>
  <sheetData>
    <row r="1" spans="1:17" ht="16.5" thickBot="1" x14ac:dyDescent="0.3">
      <c r="B1" s="44" t="s">
        <v>0</v>
      </c>
      <c r="C1" s="43"/>
      <c r="F1" s="43"/>
      <c r="G1" s="43"/>
      <c r="H1" s="45"/>
    </row>
    <row r="2" spans="1:17" ht="13.5" thickBot="1" x14ac:dyDescent="0.25">
      <c r="B2" s="47" t="s">
        <v>85</v>
      </c>
      <c r="C2" s="232" t="s">
        <v>125</v>
      </c>
      <c r="D2" s="229"/>
      <c r="E2" s="229"/>
      <c r="F2" s="229"/>
      <c r="G2" s="229"/>
      <c r="H2" s="229"/>
      <c r="I2" s="229"/>
      <c r="J2" s="230"/>
    </row>
    <row r="3" spans="1:17" ht="13.5" thickBot="1" x14ac:dyDescent="0.25">
      <c r="B3" s="47" t="s">
        <v>55</v>
      </c>
      <c r="C3" s="228" t="s">
        <v>84</v>
      </c>
      <c r="D3" s="229"/>
      <c r="E3" s="229"/>
      <c r="F3" s="229"/>
      <c r="G3" s="229"/>
      <c r="H3" s="229"/>
      <c r="I3" s="229"/>
      <c r="J3" s="230"/>
    </row>
    <row r="4" spans="1:17" ht="13.5" thickBot="1" x14ac:dyDescent="0.25">
      <c r="B4" s="47" t="s">
        <v>86</v>
      </c>
      <c r="C4" s="228" t="s">
        <v>87</v>
      </c>
      <c r="D4" s="229"/>
      <c r="E4" s="229"/>
      <c r="F4" s="229"/>
      <c r="G4" s="229"/>
      <c r="H4" s="229"/>
      <c r="I4" s="229"/>
      <c r="J4" s="230"/>
    </row>
    <row r="5" spans="1:17" ht="13.5" thickBot="1" x14ac:dyDescent="0.25">
      <c r="B5" s="47" t="s">
        <v>56</v>
      </c>
      <c r="C5" s="228" t="s">
        <v>88</v>
      </c>
      <c r="D5" s="229"/>
      <c r="E5" s="229"/>
      <c r="F5" s="229"/>
      <c r="G5" s="229"/>
      <c r="H5" s="229"/>
      <c r="I5" s="229"/>
      <c r="J5" s="230"/>
    </row>
    <row r="6" spans="1:17" ht="13.5" thickBot="1" x14ac:dyDescent="0.25">
      <c r="B6" s="47" t="s">
        <v>83</v>
      </c>
      <c r="C6" s="231" t="s">
        <v>51</v>
      </c>
      <c r="D6" s="229"/>
      <c r="E6" s="229"/>
      <c r="F6" s="229"/>
      <c r="G6" s="229"/>
      <c r="H6" s="229"/>
      <c r="I6" s="229"/>
      <c r="J6" s="230"/>
    </row>
    <row r="7" spans="1:17" ht="13.5" thickBot="1" x14ac:dyDescent="0.25">
      <c r="C7" s="49"/>
    </row>
    <row r="8" spans="1:17" ht="14.25" customHeight="1" thickBot="1" x14ac:dyDescent="0.25">
      <c r="B8" s="52" t="s">
        <v>1</v>
      </c>
      <c r="C8" s="48"/>
      <c r="J8" s="53" t="s">
        <v>2</v>
      </c>
      <c r="K8" s="54"/>
      <c r="L8" s="48"/>
    </row>
    <row r="9" spans="1:17" s="62" customFormat="1" ht="57.75" customHeight="1" thickBot="1" x14ac:dyDescent="0.25">
      <c r="A9" s="55" t="s">
        <v>3</v>
      </c>
      <c r="B9" s="56" t="s">
        <v>4</v>
      </c>
      <c r="C9" s="56" t="s">
        <v>5</v>
      </c>
      <c r="D9" s="57" t="s">
        <v>6</v>
      </c>
      <c r="E9" s="58" t="s">
        <v>7</v>
      </c>
      <c r="F9" s="59" t="s">
        <v>23</v>
      </c>
      <c r="G9" s="60" t="s">
        <v>8</v>
      </c>
      <c r="H9" s="58" t="s">
        <v>27</v>
      </c>
      <c r="I9" s="58" t="s">
        <v>28</v>
      </c>
      <c r="J9" s="56" t="s">
        <v>9</v>
      </c>
      <c r="K9" s="56" t="s">
        <v>10</v>
      </c>
      <c r="L9" s="56" t="s">
        <v>11</v>
      </c>
      <c r="M9" s="58" t="s">
        <v>12</v>
      </c>
      <c r="N9" s="58" t="s">
        <v>13</v>
      </c>
      <c r="O9" s="61" t="s">
        <v>14</v>
      </c>
      <c r="P9" s="158" t="s">
        <v>15</v>
      </c>
      <c r="Q9" s="165" t="s">
        <v>89</v>
      </c>
    </row>
    <row r="10" spans="1:17" x14ac:dyDescent="0.2">
      <c r="A10" s="1"/>
      <c r="B10" s="2"/>
      <c r="C10" s="3"/>
      <c r="D10" s="4"/>
      <c r="E10" s="5"/>
      <c r="F10" s="6"/>
      <c r="G10" s="7">
        <v>1</v>
      </c>
      <c r="H10" s="8">
        <v>1</v>
      </c>
      <c r="I10" s="9">
        <v>1</v>
      </c>
      <c r="J10" s="2"/>
      <c r="K10" s="10"/>
      <c r="L10" s="3"/>
      <c r="M10" s="11">
        <v>1</v>
      </c>
      <c r="N10" s="11">
        <v>1</v>
      </c>
      <c r="O10" s="226">
        <f>ROUND(((G10*H10*I10*M10*N10*(B10+2/3*C10) + G10*H10*I10*M10*N10*(J10*E10+K10+L10*E10)/44)),2)</f>
        <v>0</v>
      </c>
      <c r="P10" s="227">
        <f t="shared" ref="P10:P28" si="0">E10*D10*H10</f>
        <v>0</v>
      </c>
      <c r="Q10" s="221">
        <f t="shared" ref="Q10:Q28" si="1">O10</f>
        <v>0</v>
      </c>
    </row>
    <row r="11" spans="1:17" x14ac:dyDescent="0.2">
      <c r="A11" s="12"/>
      <c r="B11" s="13"/>
      <c r="C11" s="14"/>
      <c r="D11" s="15"/>
      <c r="E11" s="16"/>
      <c r="F11" s="17"/>
      <c r="G11" s="7">
        <v>1</v>
      </c>
      <c r="H11" s="8">
        <v>1</v>
      </c>
      <c r="I11" s="9">
        <v>1</v>
      </c>
      <c r="J11" s="13"/>
      <c r="K11" s="16"/>
      <c r="L11" s="14"/>
      <c r="M11" s="18">
        <v>1</v>
      </c>
      <c r="N11" s="18">
        <v>1</v>
      </c>
      <c r="O11" s="226">
        <f t="shared" ref="O11:O28" si="2">ROUND(((G11*H11*I11*M11*N11*(B11+2/3*C11) + G11*H11*I11*M11*N11*(J11*E11+K11+L11*E11)/44)),2)</f>
        <v>0</v>
      </c>
      <c r="P11" s="227">
        <f t="shared" si="0"/>
        <v>0</v>
      </c>
      <c r="Q11" s="221">
        <f t="shared" si="1"/>
        <v>0</v>
      </c>
    </row>
    <row r="12" spans="1:17" x14ac:dyDescent="0.2">
      <c r="A12" s="12"/>
      <c r="B12" s="13"/>
      <c r="C12" s="14"/>
      <c r="D12" s="15"/>
      <c r="E12" s="16"/>
      <c r="F12" s="17"/>
      <c r="G12" s="7">
        <v>1</v>
      </c>
      <c r="H12" s="8">
        <v>1</v>
      </c>
      <c r="I12" s="9">
        <v>1</v>
      </c>
      <c r="J12" s="13"/>
      <c r="K12" s="16"/>
      <c r="L12" s="14"/>
      <c r="M12" s="18">
        <v>1</v>
      </c>
      <c r="N12" s="18">
        <v>1</v>
      </c>
      <c r="O12" s="226">
        <f t="shared" si="2"/>
        <v>0</v>
      </c>
      <c r="P12" s="227">
        <f t="shared" si="0"/>
        <v>0</v>
      </c>
      <c r="Q12" s="221">
        <f t="shared" si="1"/>
        <v>0</v>
      </c>
    </row>
    <row r="13" spans="1:17" x14ac:dyDescent="0.2">
      <c r="A13" s="12"/>
      <c r="B13" s="13"/>
      <c r="C13" s="14"/>
      <c r="D13" s="15"/>
      <c r="E13" s="16"/>
      <c r="F13" s="17"/>
      <c r="G13" s="7">
        <v>1</v>
      </c>
      <c r="H13" s="8">
        <v>1</v>
      </c>
      <c r="I13" s="9">
        <v>1</v>
      </c>
      <c r="J13" s="13"/>
      <c r="K13" s="16"/>
      <c r="L13" s="14"/>
      <c r="M13" s="18">
        <v>1</v>
      </c>
      <c r="N13" s="18">
        <v>1</v>
      </c>
      <c r="O13" s="226">
        <f t="shared" si="2"/>
        <v>0</v>
      </c>
      <c r="P13" s="227">
        <f t="shared" si="0"/>
        <v>0</v>
      </c>
      <c r="Q13" s="221">
        <f t="shared" si="1"/>
        <v>0</v>
      </c>
    </row>
    <row r="14" spans="1:17" x14ac:dyDescent="0.2">
      <c r="A14" s="12"/>
      <c r="B14" s="13"/>
      <c r="C14" s="14"/>
      <c r="D14" s="15"/>
      <c r="E14" s="16"/>
      <c r="F14" s="17"/>
      <c r="G14" s="7">
        <v>1</v>
      </c>
      <c r="H14" s="8">
        <v>1</v>
      </c>
      <c r="I14" s="9">
        <v>1</v>
      </c>
      <c r="J14" s="13"/>
      <c r="K14" s="16"/>
      <c r="L14" s="14"/>
      <c r="M14" s="18">
        <v>1</v>
      </c>
      <c r="N14" s="18">
        <v>1</v>
      </c>
      <c r="O14" s="226">
        <f t="shared" si="2"/>
        <v>0</v>
      </c>
      <c r="P14" s="227">
        <f t="shared" si="0"/>
        <v>0</v>
      </c>
      <c r="Q14" s="221">
        <f t="shared" si="1"/>
        <v>0</v>
      </c>
    </row>
    <row r="15" spans="1:17" x14ac:dyDescent="0.2">
      <c r="A15" s="12"/>
      <c r="B15" s="13"/>
      <c r="C15" s="14"/>
      <c r="D15" s="15"/>
      <c r="E15" s="16"/>
      <c r="F15" s="17"/>
      <c r="G15" s="7">
        <v>1</v>
      </c>
      <c r="H15" s="8">
        <v>1</v>
      </c>
      <c r="I15" s="9">
        <v>1</v>
      </c>
      <c r="J15" s="13"/>
      <c r="K15" s="16"/>
      <c r="L15" s="14"/>
      <c r="M15" s="18">
        <v>1</v>
      </c>
      <c r="N15" s="18">
        <v>1</v>
      </c>
      <c r="O15" s="226">
        <f t="shared" si="2"/>
        <v>0</v>
      </c>
      <c r="P15" s="227">
        <f t="shared" si="0"/>
        <v>0</v>
      </c>
      <c r="Q15" s="221">
        <f t="shared" si="1"/>
        <v>0</v>
      </c>
    </row>
    <row r="16" spans="1:17" x14ac:dyDescent="0.2">
      <c r="A16" s="12"/>
      <c r="B16" s="13"/>
      <c r="C16" s="14"/>
      <c r="D16" s="15"/>
      <c r="E16" s="16"/>
      <c r="F16" s="17"/>
      <c r="G16" s="7">
        <v>1</v>
      </c>
      <c r="H16" s="8">
        <v>1</v>
      </c>
      <c r="I16" s="9">
        <v>1</v>
      </c>
      <c r="J16" s="13"/>
      <c r="K16" s="16"/>
      <c r="L16" s="14"/>
      <c r="M16" s="18">
        <v>1</v>
      </c>
      <c r="N16" s="18">
        <v>1</v>
      </c>
      <c r="O16" s="226">
        <f t="shared" si="2"/>
        <v>0</v>
      </c>
      <c r="P16" s="227">
        <f t="shared" si="0"/>
        <v>0</v>
      </c>
      <c r="Q16" s="221">
        <f t="shared" si="1"/>
        <v>0</v>
      </c>
    </row>
    <row r="17" spans="1:17" x14ac:dyDescent="0.2">
      <c r="A17" s="12"/>
      <c r="B17" s="13"/>
      <c r="C17" s="14"/>
      <c r="D17" s="15"/>
      <c r="E17" s="16"/>
      <c r="F17" s="17"/>
      <c r="G17" s="7">
        <v>1</v>
      </c>
      <c r="H17" s="8">
        <v>1</v>
      </c>
      <c r="I17" s="9">
        <v>1</v>
      </c>
      <c r="J17" s="13"/>
      <c r="K17" s="16"/>
      <c r="L17" s="14"/>
      <c r="M17" s="18">
        <v>1</v>
      </c>
      <c r="N17" s="18">
        <v>1</v>
      </c>
      <c r="O17" s="226">
        <f t="shared" si="2"/>
        <v>0</v>
      </c>
      <c r="P17" s="227">
        <f t="shared" si="0"/>
        <v>0</v>
      </c>
      <c r="Q17" s="221">
        <f t="shared" si="1"/>
        <v>0</v>
      </c>
    </row>
    <row r="18" spans="1:17" x14ac:dyDescent="0.2">
      <c r="A18" s="12"/>
      <c r="B18" s="13"/>
      <c r="C18" s="14"/>
      <c r="D18" s="15"/>
      <c r="E18" s="16"/>
      <c r="F18" s="17"/>
      <c r="G18" s="7">
        <v>1</v>
      </c>
      <c r="H18" s="8">
        <v>1</v>
      </c>
      <c r="I18" s="9">
        <v>1</v>
      </c>
      <c r="J18" s="13"/>
      <c r="K18" s="16"/>
      <c r="L18" s="14"/>
      <c r="M18" s="18">
        <v>1</v>
      </c>
      <c r="N18" s="18">
        <v>1</v>
      </c>
      <c r="O18" s="226">
        <f t="shared" si="2"/>
        <v>0</v>
      </c>
      <c r="P18" s="227">
        <f t="shared" si="0"/>
        <v>0</v>
      </c>
      <c r="Q18" s="221">
        <f t="shared" si="1"/>
        <v>0</v>
      </c>
    </row>
    <row r="19" spans="1:17" x14ac:dyDescent="0.2">
      <c r="A19" s="12"/>
      <c r="B19" s="13"/>
      <c r="C19" s="14"/>
      <c r="D19" s="15"/>
      <c r="E19" s="16"/>
      <c r="F19" s="17"/>
      <c r="G19" s="7">
        <v>1</v>
      </c>
      <c r="H19" s="8">
        <v>1</v>
      </c>
      <c r="I19" s="9">
        <v>1</v>
      </c>
      <c r="J19" s="13"/>
      <c r="K19" s="16"/>
      <c r="L19" s="14"/>
      <c r="M19" s="18">
        <v>1</v>
      </c>
      <c r="N19" s="18">
        <v>1</v>
      </c>
      <c r="O19" s="226">
        <f t="shared" si="2"/>
        <v>0</v>
      </c>
      <c r="P19" s="227">
        <f t="shared" si="0"/>
        <v>0</v>
      </c>
      <c r="Q19" s="221">
        <f t="shared" si="1"/>
        <v>0</v>
      </c>
    </row>
    <row r="20" spans="1:17" x14ac:dyDescent="0.2">
      <c r="A20" s="12"/>
      <c r="B20" s="13"/>
      <c r="C20" s="14"/>
      <c r="D20" s="15"/>
      <c r="E20" s="16"/>
      <c r="F20" s="17"/>
      <c r="G20" s="7">
        <v>1</v>
      </c>
      <c r="H20" s="8">
        <v>1</v>
      </c>
      <c r="I20" s="9">
        <v>1</v>
      </c>
      <c r="J20" s="13"/>
      <c r="K20" s="16"/>
      <c r="L20" s="14"/>
      <c r="M20" s="18">
        <v>1</v>
      </c>
      <c r="N20" s="18">
        <v>1</v>
      </c>
      <c r="O20" s="226">
        <f t="shared" si="2"/>
        <v>0</v>
      </c>
      <c r="P20" s="227">
        <f t="shared" si="0"/>
        <v>0</v>
      </c>
      <c r="Q20" s="221">
        <f t="shared" si="1"/>
        <v>0</v>
      </c>
    </row>
    <row r="21" spans="1:17" x14ac:dyDescent="0.2">
      <c r="A21" s="12"/>
      <c r="B21" s="13"/>
      <c r="C21" s="14"/>
      <c r="D21" s="15"/>
      <c r="E21" s="16"/>
      <c r="F21" s="17"/>
      <c r="G21" s="7">
        <v>1</v>
      </c>
      <c r="H21" s="8">
        <v>1</v>
      </c>
      <c r="I21" s="9">
        <v>1</v>
      </c>
      <c r="J21" s="13"/>
      <c r="K21" s="16"/>
      <c r="L21" s="14"/>
      <c r="M21" s="18">
        <v>1</v>
      </c>
      <c r="N21" s="18">
        <v>1</v>
      </c>
      <c r="O21" s="226">
        <f t="shared" si="2"/>
        <v>0</v>
      </c>
      <c r="P21" s="227">
        <f t="shared" si="0"/>
        <v>0</v>
      </c>
      <c r="Q21" s="221">
        <f t="shared" si="1"/>
        <v>0</v>
      </c>
    </row>
    <row r="22" spans="1:17" x14ac:dyDescent="0.2">
      <c r="A22" s="12"/>
      <c r="B22" s="13"/>
      <c r="C22" s="14"/>
      <c r="D22" s="15"/>
      <c r="E22" s="16"/>
      <c r="F22" s="17"/>
      <c r="G22" s="7">
        <v>1</v>
      </c>
      <c r="H22" s="8">
        <v>1</v>
      </c>
      <c r="I22" s="9">
        <v>1</v>
      </c>
      <c r="J22" s="13"/>
      <c r="K22" s="16"/>
      <c r="L22" s="14"/>
      <c r="M22" s="18">
        <v>1</v>
      </c>
      <c r="N22" s="18">
        <v>1</v>
      </c>
      <c r="O22" s="226">
        <f t="shared" si="2"/>
        <v>0</v>
      </c>
      <c r="P22" s="227">
        <f t="shared" si="0"/>
        <v>0</v>
      </c>
      <c r="Q22" s="221">
        <f t="shared" si="1"/>
        <v>0</v>
      </c>
    </row>
    <row r="23" spans="1:17" x14ac:dyDescent="0.2">
      <c r="A23" s="12"/>
      <c r="B23" s="13"/>
      <c r="C23" s="14"/>
      <c r="D23" s="15"/>
      <c r="E23" s="16"/>
      <c r="F23" s="17"/>
      <c r="G23" s="7">
        <v>1</v>
      </c>
      <c r="H23" s="8">
        <v>1</v>
      </c>
      <c r="I23" s="9">
        <v>1</v>
      </c>
      <c r="J23" s="13"/>
      <c r="K23" s="16"/>
      <c r="L23" s="14"/>
      <c r="M23" s="18">
        <v>1</v>
      </c>
      <c r="N23" s="18">
        <v>1</v>
      </c>
      <c r="O23" s="226">
        <f t="shared" si="2"/>
        <v>0</v>
      </c>
      <c r="P23" s="227">
        <f t="shared" si="0"/>
        <v>0</v>
      </c>
      <c r="Q23" s="221">
        <f t="shared" si="1"/>
        <v>0</v>
      </c>
    </row>
    <row r="24" spans="1:17" x14ac:dyDescent="0.2">
      <c r="A24" s="12"/>
      <c r="B24" s="13"/>
      <c r="C24" s="14"/>
      <c r="D24" s="15"/>
      <c r="E24" s="16"/>
      <c r="F24" s="17"/>
      <c r="G24" s="7">
        <v>1</v>
      </c>
      <c r="H24" s="8">
        <v>1</v>
      </c>
      <c r="I24" s="9">
        <v>1</v>
      </c>
      <c r="J24" s="13"/>
      <c r="K24" s="16"/>
      <c r="L24" s="14"/>
      <c r="M24" s="18">
        <v>1</v>
      </c>
      <c r="N24" s="18">
        <v>1</v>
      </c>
      <c r="O24" s="226">
        <f t="shared" si="2"/>
        <v>0</v>
      </c>
      <c r="P24" s="227">
        <f t="shared" si="0"/>
        <v>0</v>
      </c>
      <c r="Q24" s="221">
        <f t="shared" si="1"/>
        <v>0</v>
      </c>
    </row>
    <row r="25" spans="1:17" x14ac:dyDescent="0.2">
      <c r="A25" s="12"/>
      <c r="B25" s="13"/>
      <c r="C25" s="14"/>
      <c r="D25" s="15"/>
      <c r="E25" s="16"/>
      <c r="F25" s="17"/>
      <c r="G25" s="7">
        <v>1</v>
      </c>
      <c r="H25" s="8">
        <v>1</v>
      </c>
      <c r="I25" s="9">
        <v>1</v>
      </c>
      <c r="J25" s="13"/>
      <c r="K25" s="16"/>
      <c r="L25" s="14"/>
      <c r="M25" s="18">
        <v>1</v>
      </c>
      <c r="N25" s="18">
        <v>1</v>
      </c>
      <c r="O25" s="226">
        <f t="shared" si="2"/>
        <v>0</v>
      </c>
      <c r="P25" s="227">
        <f t="shared" si="0"/>
        <v>0</v>
      </c>
      <c r="Q25" s="221">
        <f t="shared" si="1"/>
        <v>0</v>
      </c>
    </row>
    <row r="26" spans="1:17" x14ac:dyDescent="0.2">
      <c r="A26" s="12"/>
      <c r="B26" s="13"/>
      <c r="C26" s="14"/>
      <c r="D26" s="15"/>
      <c r="E26" s="16"/>
      <c r="F26" s="17"/>
      <c r="G26" s="7">
        <v>1</v>
      </c>
      <c r="H26" s="8">
        <v>1</v>
      </c>
      <c r="I26" s="9">
        <v>1</v>
      </c>
      <c r="J26" s="13"/>
      <c r="K26" s="16"/>
      <c r="L26" s="14"/>
      <c r="M26" s="18">
        <v>1</v>
      </c>
      <c r="N26" s="18">
        <v>1</v>
      </c>
      <c r="O26" s="226">
        <f t="shared" si="2"/>
        <v>0</v>
      </c>
      <c r="P26" s="227">
        <f t="shared" si="0"/>
        <v>0</v>
      </c>
      <c r="Q26" s="221">
        <f t="shared" si="1"/>
        <v>0</v>
      </c>
    </row>
    <row r="27" spans="1:17" x14ac:dyDescent="0.2">
      <c r="A27" s="12"/>
      <c r="B27" s="13"/>
      <c r="C27" s="14"/>
      <c r="D27" s="15"/>
      <c r="E27" s="16"/>
      <c r="F27" s="17"/>
      <c r="G27" s="7">
        <v>1</v>
      </c>
      <c r="H27" s="8">
        <v>1</v>
      </c>
      <c r="I27" s="9">
        <v>1</v>
      </c>
      <c r="J27" s="13"/>
      <c r="K27" s="16"/>
      <c r="L27" s="14"/>
      <c r="M27" s="18">
        <v>1</v>
      </c>
      <c r="N27" s="18">
        <v>1</v>
      </c>
      <c r="O27" s="226">
        <f t="shared" si="2"/>
        <v>0</v>
      </c>
      <c r="P27" s="227">
        <f t="shared" si="0"/>
        <v>0</v>
      </c>
      <c r="Q27" s="221">
        <f t="shared" si="1"/>
        <v>0</v>
      </c>
    </row>
    <row r="28" spans="1:17" ht="13.5" thickBot="1" x14ac:dyDescent="0.25">
      <c r="A28" s="19"/>
      <c r="B28" s="20"/>
      <c r="C28" s="21"/>
      <c r="D28" s="22"/>
      <c r="E28" s="23"/>
      <c r="F28" s="24"/>
      <c r="G28" s="7">
        <v>1</v>
      </c>
      <c r="H28" s="8">
        <v>1</v>
      </c>
      <c r="I28" s="9">
        <v>1</v>
      </c>
      <c r="J28" s="20"/>
      <c r="K28" s="25"/>
      <c r="L28" s="21"/>
      <c r="M28" s="26">
        <v>1</v>
      </c>
      <c r="N28" s="26">
        <v>1</v>
      </c>
      <c r="O28" s="226">
        <f t="shared" si="2"/>
        <v>0</v>
      </c>
      <c r="P28" s="227">
        <f t="shared" si="0"/>
        <v>0</v>
      </c>
      <c r="Q28" s="221">
        <f t="shared" si="1"/>
        <v>0</v>
      </c>
    </row>
    <row r="29" spans="1:17" ht="16.5" thickBot="1" x14ac:dyDescent="0.3">
      <c r="A29" s="89" t="s">
        <v>16</v>
      </c>
      <c r="B29" s="35">
        <f>SUM(B10:B28)</f>
        <v>0</v>
      </c>
      <c r="C29" s="35">
        <f>SUM(C10:C28)</f>
        <v>0</v>
      </c>
      <c r="D29" s="36">
        <f>SUM(D10:D28)</f>
        <v>0</v>
      </c>
      <c r="E29" s="35">
        <f>SUM(E10:E28)</f>
        <v>0</v>
      </c>
      <c r="F29" s="37">
        <f>SUM(F10:F28)</f>
        <v>0</v>
      </c>
      <c r="G29" s="38"/>
      <c r="H29" s="35"/>
      <c r="I29" s="35"/>
      <c r="J29" s="35">
        <f>SUM(J10:J28)</f>
        <v>0</v>
      </c>
      <c r="K29" s="35">
        <f>SUM(K10:K28)</f>
        <v>0</v>
      </c>
      <c r="L29" s="35">
        <f>SUM(L10:L28)</f>
        <v>0</v>
      </c>
      <c r="M29" s="35"/>
      <c r="N29" s="35"/>
      <c r="O29" s="34">
        <f>SUM(O10:O28)</f>
        <v>0</v>
      </c>
      <c r="P29" s="159">
        <f>SUM(P10:P28)</f>
        <v>0</v>
      </c>
      <c r="Q29" s="172">
        <f>SUM(Q10:Q28)</f>
        <v>0</v>
      </c>
    </row>
    <row r="30" spans="1:17" x14ac:dyDescent="0.2">
      <c r="A30" s="90"/>
      <c r="B30" s="90"/>
      <c r="C30" s="90"/>
      <c r="D30" s="91"/>
      <c r="E30" s="92"/>
      <c r="F30" s="93"/>
      <c r="G30" s="94"/>
      <c r="H30" s="92"/>
      <c r="I30" s="92"/>
      <c r="J30" s="92"/>
      <c r="K30" s="92"/>
      <c r="L30" s="92"/>
      <c r="M30" s="92"/>
      <c r="N30" s="92"/>
      <c r="O30" s="95"/>
      <c r="P30" s="160"/>
      <c r="Q30" s="104"/>
    </row>
    <row r="31" spans="1:17" ht="15.75" customHeight="1" thickBot="1" x14ac:dyDescent="0.25">
      <c r="A31" s="96" t="s">
        <v>17</v>
      </c>
      <c r="B31" s="97"/>
      <c r="C31" s="97"/>
      <c r="D31" s="98"/>
      <c r="E31" s="99"/>
      <c r="F31" s="100"/>
      <c r="G31" s="101"/>
      <c r="H31" s="99"/>
      <c r="I31" s="99"/>
      <c r="J31" s="99"/>
      <c r="K31" s="99"/>
      <c r="L31" s="99"/>
      <c r="M31" s="99"/>
      <c r="N31" s="99"/>
      <c r="O31" s="102"/>
      <c r="P31" s="161"/>
      <c r="Q31" s="104"/>
    </row>
    <row r="32" spans="1:17" x14ac:dyDescent="0.2">
      <c r="A32" s="5"/>
      <c r="B32" s="27"/>
      <c r="C32" s="27"/>
      <c r="D32" s="30"/>
      <c r="E32" s="27"/>
      <c r="F32" s="28"/>
      <c r="G32" s="29"/>
      <c r="H32" s="27"/>
      <c r="I32" s="27"/>
      <c r="J32" s="27"/>
      <c r="K32" s="27"/>
      <c r="L32" s="27"/>
      <c r="M32" s="27"/>
      <c r="N32" s="92"/>
      <c r="O32" s="31"/>
      <c r="P32" s="160"/>
      <c r="Q32" s="221">
        <f>O32</f>
        <v>0</v>
      </c>
    </row>
    <row r="33" spans="1:17" x14ac:dyDescent="0.2">
      <c r="A33" s="5"/>
      <c r="B33" s="92"/>
      <c r="C33" s="92"/>
      <c r="D33" s="40"/>
      <c r="E33" s="92"/>
      <c r="F33" s="93"/>
      <c r="G33" s="94"/>
      <c r="H33" s="92"/>
      <c r="I33" s="92"/>
      <c r="J33" s="92"/>
      <c r="K33" s="92"/>
      <c r="L33" s="92"/>
      <c r="M33" s="92"/>
      <c r="N33" s="92"/>
      <c r="O33" s="31"/>
      <c r="P33" s="160"/>
      <c r="Q33" s="221">
        <f>O33</f>
        <v>0</v>
      </c>
    </row>
    <row r="34" spans="1:17" x14ac:dyDescent="0.2">
      <c r="A34" s="5"/>
      <c r="B34" s="92"/>
      <c r="C34" s="92"/>
      <c r="D34" s="40"/>
      <c r="E34" s="92"/>
      <c r="F34" s="93"/>
      <c r="G34" s="94"/>
      <c r="H34" s="92"/>
      <c r="I34" s="92"/>
      <c r="J34" s="92"/>
      <c r="K34" s="92"/>
      <c r="L34" s="92"/>
      <c r="M34" s="92"/>
      <c r="N34" s="92"/>
      <c r="O34" s="31"/>
      <c r="P34" s="160"/>
      <c r="Q34" s="221">
        <f>O34</f>
        <v>0</v>
      </c>
    </row>
    <row r="35" spans="1:17" x14ac:dyDescent="0.2">
      <c r="A35" s="16"/>
      <c r="B35" s="104"/>
      <c r="C35" s="104"/>
      <c r="D35" s="105"/>
      <c r="E35" s="104"/>
      <c r="F35" s="106"/>
      <c r="G35" s="107"/>
      <c r="H35" s="104"/>
      <c r="I35" s="104"/>
      <c r="J35" s="104"/>
      <c r="K35" s="104"/>
      <c r="L35" s="104"/>
      <c r="M35" s="104"/>
      <c r="N35" s="104"/>
      <c r="O35" s="32"/>
      <c r="P35" s="162"/>
      <c r="Q35" s="221">
        <f>O35</f>
        <v>0</v>
      </c>
    </row>
    <row r="36" spans="1:17" ht="13.5" thickBot="1" x14ac:dyDescent="0.25">
      <c r="A36" s="25"/>
      <c r="B36" s="99"/>
      <c r="C36" s="99"/>
      <c r="D36" s="109"/>
      <c r="E36" s="99"/>
      <c r="F36" s="100"/>
      <c r="G36" s="101"/>
      <c r="H36" s="99"/>
      <c r="I36" s="99"/>
      <c r="J36" s="99"/>
      <c r="K36" s="99"/>
      <c r="L36" s="99"/>
      <c r="M36" s="99"/>
      <c r="N36" s="99"/>
      <c r="O36" s="33"/>
      <c r="P36" s="161"/>
      <c r="Q36" s="221">
        <f>O36</f>
        <v>0</v>
      </c>
    </row>
    <row r="37" spans="1:17" ht="13.5" thickBot="1" x14ac:dyDescent="0.25">
      <c r="A37" s="111" t="s">
        <v>18</v>
      </c>
      <c r="C37" s="49"/>
      <c r="D37" s="112"/>
      <c r="E37" s="49"/>
      <c r="F37" s="113"/>
      <c r="G37" s="114"/>
      <c r="H37" s="49"/>
      <c r="I37" s="49"/>
      <c r="J37" s="49"/>
      <c r="K37" s="115"/>
      <c r="L37" s="115"/>
      <c r="M37" s="116"/>
      <c r="N37" s="117" t="s">
        <v>19</v>
      </c>
      <c r="O37" s="39">
        <f>SUM(O32:O36)</f>
        <v>0</v>
      </c>
      <c r="P37" s="163"/>
      <c r="Q37" s="170">
        <f>SUM(Q32:Q36)</f>
        <v>0</v>
      </c>
    </row>
    <row r="38" spans="1:17" ht="30" customHeight="1" thickBot="1" x14ac:dyDescent="0.3">
      <c r="A38" s="49"/>
      <c r="B38" s="49"/>
      <c r="C38" s="49"/>
      <c r="D38" s="49"/>
      <c r="E38" s="49"/>
      <c r="F38" s="113"/>
      <c r="G38" s="114"/>
      <c r="H38" s="49"/>
      <c r="I38" s="49"/>
      <c r="J38" s="49"/>
      <c r="K38" s="49"/>
      <c r="L38" s="49"/>
      <c r="M38" s="118"/>
      <c r="N38" s="118" t="s">
        <v>20</v>
      </c>
      <c r="O38" s="41">
        <f>O29+O37</f>
        <v>0</v>
      </c>
      <c r="P38" s="164">
        <f>P29+P37</f>
        <v>0</v>
      </c>
      <c r="Q38" s="171">
        <f>Q29+Q37</f>
        <v>0</v>
      </c>
    </row>
    <row r="39" spans="1:17" ht="15.75" thickBot="1" x14ac:dyDescent="0.3">
      <c r="A39" s="119" t="s">
        <v>21</v>
      </c>
      <c r="B39" s="120"/>
      <c r="C39" s="120"/>
      <c r="D39" s="120"/>
      <c r="E39" s="120"/>
      <c r="F39" s="121"/>
      <c r="G39" s="122"/>
      <c r="H39" s="49"/>
      <c r="I39" s="123" t="s">
        <v>22</v>
      </c>
      <c r="J39" s="120"/>
      <c r="K39" s="120"/>
      <c r="L39" s="49"/>
      <c r="M39" s="49"/>
      <c r="N39" s="49"/>
      <c r="O39" s="124"/>
      <c r="P39" s="125"/>
    </row>
    <row r="40" spans="1:17" x14ac:dyDescent="0.2">
      <c r="C40" s="49"/>
      <c r="L40" s="49"/>
      <c r="M40" s="49"/>
      <c r="N40" s="49"/>
      <c r="O40" s="124" t="s">
        <v>95</v>
      </c>
      <c r="P40" s="124" t="s">
        <v>96</v>
      </c>
      <c r="Q40" s="124" t="s">
        <v>97</v>
      </c>
    </row>
    <row r="41" spans="1:17" ht="13.5" thickBot="1" x14ac:dyDescent="0.25">
      <c r="B41" s="126" t="s">
        <v>25</v>
      </c>
      <c r="C41" s="120"/>
      <c r="D41" s="120"/>
      <c r="E41" s="120"/>
      <c r="F41" s="121"/>
      <c r="G41" s="122"/>
      <c r="I41" s="62" t="s">
        <v>22</v>
      </c>
      <c r="J41" s="120"/>
      <c r="K41" s="120"/>
      <c r="N41" s="47" t="s">
        <v>98</v>
      </c>
      <c r="O41" s="221"/>
      <c r="P41" s="222"/>
      <c r="Q41" s="222"/>
    </row>
    <row r="42" spans="1:17" x14ac:dyDescent="0.2">
      <c r="C42" s="49"/>
      <c r="D42" s="49"/>
      <c r="N42" s="219" t="s">
        <v>99</v>
      </c>
      <c r="O42" s="220">
        <f>O38+O41</f>
        <v>0</v>
      </c>
      <c r="P42" s="220">
        <f>P38+P41</f>
        <v>0</v>
      </c>
      <c r="Q42" s="220">
        <f>Q38+Q41</f>
        <v>0</v>
      </c>
    </row>
    <row r="43" spans="1:17" x14ac:dyDescent="0.2">
      <c r="A43" s="111" t="s">
        <v>24</v>
      </c>
      <c r="B43" s="146"/>
      <c r="C43" s="49"/>
    </row>
    <row r="44" spans="1:17" x14ac:dyDescent="0.2">
      <c r="A44" s="111" t="s">
        <v>26</v>
      </c>
      <c r="C44" s="49"/>
    </row>
    <row r="45" spans="1:17" x14ac:dyDescent="0.2">
      <c r="A45" s="128" t="s">
        <v>100</v>
      </c>
      <c r="C45" s="49"/>
    </row>
    <row r="46" spans="1:17" x14ac:dyDescent="0.2">
      <c r="A46" s="152" t="s">
        <v>76</v>
      </c>
      <c r="B46" s="148"/>
      <c r="C46" s="149"/>
      <c r="D46" s="149"/>
      <c r="E46" s="149"/>
      <c r="F46" s="150"/>
      <c r="G46" s="151"/>
      <c r="H46" s="149"/>
      <c r="I46" s="149"/>
      <c r="J46" s="149"/>
      <c r="K46" s="149"/>
      <c r="L46" s="149"/>
      <c r="M46" s="149"/>
    </row>
    <row r="47" spans="1:17" x14ac:dyDescent="0.2">
      <c r="C47" s="49"/>
    </row>
    <row r="48" spans="1:17" x14ac:dyDescent="0.2">
      <c r="C48" s="49"/>
    </row>
    <row r="49" spans="3:3" x14ac:dyDescent="0.2">
      <c r="C49" s="49"/>
    </row>
    <row r="50" spans="3:3" x14ac:dyDescent="0.2">
      <c r="C50" s="49"/>
    </row>
    <row r="51" spans="3:3" x14ac:dyDescent="0.2">
      <c r="C51" s="49"/>
    </row>
    <row r="52" spans="3:3" x14ac:dyDescent="0.2">
      <c r="C52" s="49"/>
    </row>
    <row r="53" spans="3:3" x14ac:dyDescent="0.2">
      <c r="C53" s="49"/>
    </row>
    <row r="54" spans="3:3" x14ac:dyDescent="0.2">
      <c r="C54" s="49"/>
    </row>
    <row r="55" spans="3:3" x14ac:dyDescent="0.2">
      <c r="C55" s="49"/>
    </row>
    <row r="56" spans="3:3" x14ac:dyDescent="0.2">
      <c r="C56" s="49"/>
    </row>
    <row r="57" spans="3:3" x14ac:dyDescent="0.2">
      <c r="C57" s="49"/>
    </row>
    <row r="58" spans="3:3" x14ac:dyDescent="0.2">
      <c r="C58" s="49"/>
    </row>
    <row r="59" spans="3:3" x14ac:dyDescent="0.2">
      <c r="C59" s="49"/>
    </row>
    <row r="60" spans="3:3" x14ac:dyDescent="0.2">
      <c r="C60" s="49"/>
    </row>
    <row r="61" spans="3:3" x14ac:dyDescent="0.2">
      <c r="C61" s="49"/>
    </row>
    <row r="62" spans="3:3" x14ac:dyDescent="0.2">
      <c r="C62" s="49"/>
    </row>
    <row r="63" spans="3:3" x14ac:dyDescent="0.2">
      <c r="C63" s="49"/>
    </row>
    <row r="64" spans="3:3" x14ac:dyDescent="0.2">
      <c r="C64" s="49"/>
    </row>
    <row r="65" spans="3:3" x14ac:dyDescent="0.2">
      <c r="C65" s="49"/>
    </row>
    <row r="66" spans="3:3" x14ac:dyDescent="0.2">
      <c r="C66" s="49"/>
    </row>
    <row r="67" spans="3:3" x14ac:dyDescent="0.2">
      <c r="C67" s="49"/>
    </row>
    <row r="68" spans="3:3" x14ac:dyDescent="0.2">
      <c r="C68" s="49"/>
    </row>
    <row r="69" spans="3:3" x14ac:dyDescent="0.2">
      <c r="C69" s="49"/>
    </row>
    <row r="70" spans="3:3" x14ac:dyDescent="0.2">
      <c r="C70" s="49"/>
    </row>
    <row r="71" spans="3:3" x14ac:dyDescent="0.2">
      <c r="C71" s="49"/>
    </row>
    <row r="72" spans="3:3" x14ac:dyDescent="0.2">
      <c r="C72" s="49"/>
    </row>
    <row r="73" spans="3:3" x14ac:dyDescent="0.2">
      <c r="C73" s="49"/>
    </row>
    <row r="74" spans="3:3" x14ac:dyDescent="0.2">
      <c r="C74" s="49"/>
    </row>
    <row r="75" spans="3:3" x14ac:dyDescent="0.2">
      <c r="C75" s="49"/>
    </row>
    <row r="76" spans="3:3" x14ac:dyDescent="0.2">
      <c r="C76" s="49"/>
    </row>
    <row r="77" spans="3:3" x14ac:dyDescent="0.2">
      <c r="C77" s="49"/>
    </row>
    <row r="78" spans="3:3" x14ac:dyDescent="0.2">
      <c r="C78" s="49"/>
    </row>
    <row r="79" spans="3:3" x14ac:dyDescent="0.2">
      <c r="C79" s="49"/>
    </row>
    <row r="80" spans="3:3" x14ac:dyDescent="0.2">
      <c r="C80" s="49"/>
    </row>
    <row r="81" spans="3:3" x14ac:dyDescent="0.2">
      <c r="C81" s="49"/>
    </row>
    <row r="82" spans="3:3" x14ac:dyDescent="0.2">
      <c r="C82" s="49"/>
    </row>
    <row r="83" spans="3:3" x14ac:dyDescent="0.2">
      <c r="C83" s="49"/>
    </row>
    <row r="84" spans="3:3" x14ac:dyDescent="0.2">
      <c r="C84" s="49"/>
    </row>
  </sheetData>
  <sheetProtection algorithmName="SHA-512" hashValue="3sDNsfqCcj1mGF1Bb8vcd9PG13se2wZKpsiQUUtnfL2uF2PJS3MLJVsaMYkbN84ZdB1v3BfxyK0VMcbLYgV+Fw==" saltValue="it8vvIqWTSi28iH1mPU+8w==" spinCount="100000" sheet="1" objects="1" scenarios="1"/>
  <mergeCells count="5">
    <mergeCell ref="C2:J2"/>
    <mergeCell ref="C3:J3"/>
    <mergeCell ref="C4:J4"/>
    <mergeCell ref="C5:J5"/>
    <mergeCell ref="C6:J6"/>
  </mergeCells>
  <phoneticPr fontId="17" type="noConversion"/>
  <pageMargins left="0.4" right="0.4" top="0.98" bottom="0.68" header="0.46" footer="0.5"/>
  <pageSetup orientation="portrait" horizontalDpi="4294967292" r:id="rId1"/>
  <headerFooter alignWithMargins="0">
    <oddHeader>&amp;L&amp;G</oddHeader>
  </headerFooter>
  <legacyDrawing r:id="rId2"/>
  <legacyDrawingHF r:id="rId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4"/>
  <sheetViews>
    <sheetView topLeftCell="A16" zoomScale="115" workbookViewId="0">
      <selection activeCell="O10" sqref="O10:O28"/>
    </sheetView>
  </sheetViews>
  <sheetFormatPr defaultRowHeight="12.75" x14ac:dyDescent="0.2"/>
  <cols>
    <col min="1" max="1" width="20.42578125" style="43" customWidth="1"/>
    <col min="2" max="2" width="5.140625" style="43" customWidth="1"/>
    <col min="3" max="3" width="3.7109375" style="127" customWidth="1"/>
    <col min="4" max="4" width="3.7109375" style="43" customWidth="1"/>
    <col min="5" max="5" width="4.5703125" style="43" customWidth="1"/>
    <col min="6" max="6" width="3.5703125" style="50" customWidth="1"/>
    <col min="7" max="7" width="4.85546875" style="51" customWidth="1"/>
    <col min="8" max="8" width="6.140625" style="43" customWidth="1"/>
    <col min="9" max="9" width="6.42578125" style="43" customWidth="1"/>
    <col min="10" max="10" width="4" style="43" customWidth="1"/>
    <col min="11" max="12" width="4.42578125" style="43" customWidth="1"/>
    <col min="13" max="14" width="4.7109375" style="43" customWidth="1"/>
    <col min="15" max="15" width="8.5703125" style="46" customWidth="1"/>
    <col min="16" max="16" width="8.5703125" style="43" customWidth="1"/>
    <col min="17" max="17" width="6.85546875" style="43" customWidth="1"/>
    <col min="18" max="18" width="1.7109375" style="43" customWidth="1"/>
    <col min="19" max="16384" width="9.140625" style="43"/>
  </cols>
  <sheetData>
    <row r="1" spans="1:17" ht="16.5" thickBot="1" x14ac:dyDescent="0.3">
      <c r="B1" s="44" t="s">
        <v>0</v>
      </c>
      <c r="C1" s="43"/>
      <c r="F1" s="43"/>
      <c r="G1" s="43"/>
      <c r="H1" s="45"/>
    </row>
    <row r="2" spans="1:17" ht="13.5" thickBot="1" x14ac:dyDescent="0.25">
      <c r="B2" s="47" t="s">
        <v>85</v>
      </c>
      <c r="C2" s="232" t="s">
        <v>126</v>
      </c>
      <c r="D2" s="229"/>
      <c r="E2" s="229"/>
      <c r="F2" s="229"/>
      <c r="G2" s="229"/>
      <c r="H2" s="229"/>
      <c r="I2" s="229"/>
      <c r="J2" s="230"/>
    </row>
    <row r="3" spans="1:17" ht="13.5" thickBot="1" x14ac:dyDescent="0.25">
      <c r="B3" s="47" t="s">
        <v>55</v>
      </c>
      <c r="C3" s="228" t="s">
        <v>84</v>
      </c>
      <c r="D3" s="229"/>
      <c r="E3" s="229"/>
      <c r="F3" s="229"/>
      <c r="G3" s="229"/>
      <c r="H3" s="229"/>
      <c r="I3" s="229"/>
      <c r="J3" s="230"/>
    </row>
    <row r="4" spans="1:17" ht="13.5" thickBot="1" x14ac:dyDescent="0.25">
      <c r="B4" s="47" t="s">
        <v>86</v>
      </c>
      <c r="C4" s="228" t="s">
        <v>87</v>
      </c>
      <c r="D4" s="229"/>
      <c r="E4" s="229"/>
      <c r="F4" s="229"/>
      <c r="G4" s="229"/>
      <c r="H4" s="229"/>
      <c r="I4" s="229"/>
      <c r="J4" s="230"/>
    </row>
    <row r="5" spans="1:17" ht="13.5" thickBot="1" x14ac:dyDescent="0.25">
      <c r="B5" s="47" t="s">
        <v>56</v>
      </c>
      <c r="C5" s="228" t="s">
        <v>88</v>
      </c>
      <c r="D5" s="229"/>
      <c r="E5" s="229"/>
      <c r="F5" s="229"/>
      <c r="G5" s="229"/>
      <c r="H5" s="229"/>
      <c r="I5" s="229"/>
      <c r="J5" s="230"/>
    </row>
    <row r="6" spans="1:17" ht="13.5" thickBot="1" x14ac:dyDescent="0.25">
      <c r="B6" s="47" t="s">
        <v>83</v>
      </c>
      <c r="C6" s="231" t="s">
        <v>51</v>
      </c>
      <c r="D6" s="229"/>
      <c r="E6" s="229"/>
      <c r="F6" s="229"/>
      <c r="G6" s="229"/>
      <c r="H6" s="229"/>
      <c r="I6" s="229"/>
      <c r="J6" s="230"/>
    </row>
    <row r="7" spans="1:17" ht="13.5" thickBot="1" x14ac:dyDescent="0.25">
      <c r="C7" s="49"/>
    </row>
    <row r="8" spans="1:17" ht="14.25" customHeight="1" thickBot="1" x14ac:dyDescent="0.25">
      <c r="B8" s="52" t="s">
        <v>1</v>
      </c>
      <c r="C8" s="48"/>
      <c r="J8" s="53" t="s">
        <v>2</v>
      </c>
      <c r="K8" s="54"/>
      <c r="L8" s="48"/>
    </row>
    <row r="9" spans="1:17" s="62" customFormat="1" ht="57.75" customHeight="1" thickBot="1" x14ac:dyDescent="0.25">
      <c r="A9" s="55" t="s">
        <v>3</v>
      </c>
      <c r="B9" s="56" t="s">
        <v>4</v>
      </c>
      <c r="C9" s="56" t="s">
        <v>5</v>
      </c>
      <c r="D9" s="57" t="s">
        <v>6</v>
      </c>
      <c r="E9" s="58" t="s">
        <v>7</v>
      </c>
      <c r="F9" s="59" t="s">
        <v>23</v>
      </c>
      <c r="G9" s="60" t="s">
        <v>8</v>
      </c>
      <c r="H9" s="58" t="s">
        <v>27</v>
      </c>
      <c r="I9" s="58" t="s">
        <v>28</v>
      </c>
      <c r="J9" s="56" t="s">
        <v>9</v>
      </c>
      <c r="K9" s="56" t="s">
        <v>10</v>
      </c>
      <c r="L9" s="56" t="s">
        <v>11</v>
      </c>
      <c r="M9" s="58" t="s">
        <v>12</v>
      </c>
      <c r="N9" s="58" t="s">
        <v>13</v>
      </c>
      <c r="O9" s="61" t="s">
        <v>14</v>
      </c>
      <c r="P9" s="158" t="s">
        <v>15</v>
      </c>
      <c r="Q9" s="165" t="s">
        <v>89</v>
      </c>
    </row>
    <row r="10" spans="1:17" x14ac:dyDescent="0.2">
      <c r="A10" s="1"/>
      <c r="B10" s="2"/>
      <c r="C10" s="3"/>
      <c r="D10" s="4"/>
      <c r="E10" s="5"/>
      <c r="F10" s="6"/>
      <c r="G10" s="7">
        <v>1</v>
      </c>
      <c r="H10" s="8">
        <v>1</v>
      </c>
      <c r="I10" s="9">
        <v>1</v>
      </c>
      <c r="J10" s="2"/>
      <c r="K10" s="10"/>
      <c r="L10" s="3"/>
      <c r="M10" s="11">
        <v>1</v>
      </c>
      <c r="N10" s="11">
        <v>1</v>
      </c>
      <c r="O10" s="226">
        <f>ROUND(((G10*H10*I10*M10*N10*(B10+2/3*C10) + G10*H10*I10*M10*N10*(J10*E10+K10+L10*E10)/44)),2)</f>
        <v>0</v>
      </c>
      <c r="P10" s="227">
        <f t="shared" ref="P10:P28" si="0">E10*D10*H10</f>
        <v>0</v>
      </c>
      <c r="Q10" s="221">
        <f t="shared" ref="Q10:Q28" si="1">O10</f>
        <v>0</v>
      </c>
    </row>
    <row r="11" spans="1:17" x14ac:dyDescent="0.2">
      <c r="A11" s="12"/>
      <c r="B11" s="13"/>
      <c r="C11" s="14"/>
      <c r="D11" s="15"/>
      <c r="E11" s="16"/>
      <c r="F11" s="17"/>
      <c r="G11" s="7">
        <v>1</v>
      </c>
      <c r="H11" s="8">
        <v>1</v>
      </c>
      <c r="I11" s="9">
        <v>1</v>
      </c>
      <c r="J11" s="13"/>
      <c r="K11" s="16"/>
      <c r="L11" s="14"/>
      <c r="M11" s="18">
        <v>1</v>
      </c>
      <c r="N11" s="18">
        <v>1</v>
      </c>
      <c r="O11" s="226">
        <f t="shared" ref="O11:O28" si="2">ROUND(((G11*H11*I11*M11*N11*(B11+2/3*C11) + G11*H11*I11*M11*N11*(J11*E11+K11+L11*E11)/44)),2)</f>
        <v>0</v>
      </c>
      <c r="P11" s="227">
        <f t="shared" si="0"/>
        <v>0</v>
      </c>
      <c r="Q11" s="221">
        <f t="shared" si="1"/>
        <v>0</v>
      </c>
    </row>
    <row r="12" spans="1:17" x14ac:dyDescent="0.2">
      <c r="A12" s="12"/>
      <c r="B12" s="13"/>
      <c r="C12" s="14"/>
      <c r="D12" s="15"/>
      <c r="E12" s="16"/>
      <c r="F12" s="17"/>
      <c r="G12" s="7">
        <v>1</v>
      </c>
      <c r="H12" s="8">
        <v>1</v>
      </c>
      <c r="I12" s="9">
        <v>1</v>
      </c>
      <c r="J12" s="13"/>
      <c r="K12" s="16"/>
      <c r="L12" s="14"/>
      <c r="M12" s="18">
        <v>1</v>
      </c>
      <c r="N12" s="18">
        <v>1</v>
      </c>
      <c r="O12" s="226">
        <f t="shared" si="2"/>
        <v>0</v>
      </c>
      <c r="P12" s="227">
        <f t="shared" si="0"/>
        <v>0</v>
      </c>
      <c r="Q12" s="221">
        <f t="shared" si="1"/>
        <v>0</v>
      </c>
    </row>
    <row r="13" spans="1:17" x14ac:dyDescent="0.2">
      <c r="A13" s="12"/>
      <c r="B13" s="13"/>
      <c r="C13" s="14"/>
      <c r="D13" s="15"/>
      <c r="E13" s="16"/>
      <c r="F13" s="17"/>
      <c r="G13" s="7">
        <v>1</v>
      </c>
      <c r="H13" s="8">
        <v>1</v>
      </c>
      <c r="I13" s="9">
        <v>1</v>
      </c>
      <c r="J13" s="13"/>
      <c r="K13" s="16"/>
      <c r="L13" s="14"/>
      <c r="M13" s="18">
        <v>1</v>
      </c>
      <c r="N13" s="18">
        <v>1</v>
      </c>
      <c r="O13" s="226">
        <f t="shared" si="2"/>
        <v>0</v>
      </c>
      <c r="P13" s="227">
        <f t="shared" si="0"/>
        <v>0</v>
      </c>
      <c r="Q13" s="221">
        <f t="shared" si="1"/>
        <v>0</v>
      </c>
    </row>
    <row r="14" spans="1:17" x14ac:dyDescent="0.2">
      <c r="A14" s="12"/>
      <c r="B14" s="13"/>
      <c r="C14" s="14"/>
      <c r="D14" s="15"/>
      <c r="E14" s="16"/>
      <c r="F14" s="17"/>
      <c r="G14" s="7">
        <v>1</v>
      </c>
      <c r="H14" s="8">
        <v>1</v>
      </c>
      <c r="I14" s="9">
        <v>1</v>
      </c>
      <c r="J14" s="13"/>
      <c r="K14" s="16"/>
      <c r="L14" s="14"/>
      <c r="M14" s="18">
        <v>1</v>
      </c>
      <c r="N14" s="18">
        <v>1</v>
      </c>
      <c r="O14" s="226">
        <f t="shared" si="2"/>
        <v>0</v>
      </c>
      <c r="P14" s="227">
        <f t="shared" si="0"/>
        <v>0</v>
      </c>
      <c r="Q14" s="221">
        <f t="shared" si="1"/>
        <v>0</v>
      </c>
    </row>
    <row r="15" spans="1:17" x14ac:dyDescent="0.2">
      <c r="A15" s="12"/>
      <c r="B15" s="13"/>
      <c r="C15" s="14"/>
      <c r="D15" s="15"/>
      <c r="E15" s="16"/>
      <c r="F15" s="17"/>
      <c r="G15" s="7">
        <v>1</v>
      </c>
      <c r="H15" s="8">
        <v>1</v>
      </c>
      <c r="I15" s="9">
        <v>1</v>
      </c>
      <c r="J15" s="13"/>
      <c r="K15" s="16"/>
      <c r="L15" s="14"/>
      <c r="M15" s="18">
        <v>1</v>
      </c>
      <c r="N15" s="18">
        <v>1</v>
      </c>
      <c r="O15" s="226">
        <f t="shared" si="2"/>
        <v>0</v>
      </c>
      <c r="P15" s="227">
        <f t="shared" si="0"/>
        <v>0</v>
      </c>
      <c r="Q15" s="221">
        <f t="shared" si="1"/>
        <v>0</v>
      </c>
    </row>
    <row r="16" spans="1:17" x14ac:dyDescent="0.2">
      <c r="A16" s="12"/>
      <c r="B16" s="13"/>
      <c r="C16" s="14"/>
      <c r="D16" s="15"/>
      <c r="E16" s="16"/>
      <c r="F16" s="17"/>
      <c r="G16" s="7">
        <v>1</v>
      </c>
      <c r="H16" s="8">
        <v>1</v>
      </c>
      <c r="I16" s="9">
        <v>1</v>
      </c>
      <c r="J16" s="13"/>
      <c r="K16" s="16"/>
      <c r="L16" s="14"/>
      <c r="M16" s="18">
        <v>1</v>
      </c>
      <c r="N16" s="18">
        <v>1</v>
      </c>
      <c r="O16" s="226">
        <f t="shared" si="2"/>
        <v>0</v>
      </c>
      <c r="P16" s="227">
        <f t="shared" si="0"/>
        <v>0</v>
      </c>
      <c r="Q16" s="221">
        <f t="shared" si="1"/>
        <v>0</v>
      </c>
    </row>
    <row r="17" spans="1:17" x14ac:dyDescent="0.2">
      <c r="A17" s="12"/>
      <c r="B17" s="13"/>
      <c r="C17" s="14"/>
      <c r="D17" s="15"/>
      <c r="E17" s="16"/>
      <c r="F17" s="17"/>
      <c r="G17" s="7">
        <v>1</v>
      </c>
      <c r="H17" s="8">
        <v>1</v>
      </c>
      <c r="I17" s="9">
        <v>1</v>
      </c>
      <c r="J17" s="13"/>
      <c r="K17" s="16"/>
      <c r="L17" s="14"/>
      <c r="M17" s="18">
        <v>1</v>
      </c>
      <c r="N17" s="18">
        <v>1</v>
      </c>
      <c r="O17" s="226">
        <f t="shared" si="2"/>
        <v>0</v>
      </c>
      <c r="P17" s="227">
        <f t="shared" si="0"/>
        <v>0</v>
      </c>
      <c r="Q17" s="221">
        <f t="shared" si="1"/>
        <v>0</v>
      </c>
    </row>
    <row r="18" spans="1:17" x14ac:dyDescent="0.2">
      <c r="A18" s="12"/>
      <c r="B18" s="13"/>
      <c r="C18" s="14"/>
      <c r="D18" s="15"/>
      <c r="E18" s="16"/>
      <c r="F18" s="17"/>
      <c r="G18" s="7">
        <v>1</v>
      </c>
      <c r="H18" s="8">
        <v>1</v>
      </c>
      <c r="I18" s="9">
        <v>1</v>
      </c>
      <c r="J18" s="13"/>
      <c r="K18" s="16"/>
      <c r="L18" s="14"/>
      <c r="M18" s="18">
        <v>1</v>
      </c>
      <c r="N18" s="18">
        <v>1</v>
      </c>
      <c r="O18" s="226">
        <f t="shared" si="2"/>
        <v>0</v>
      </c>
      <c r="P18" s="227">
        <f t="shared" si="0"/>
        <v>0</v>
      </c>
      <c r="Q18" s="221">
        <f t="shared" si="1"/>
        <v>0</v>
      </c>
    </row>
    <row r="19" spans="1:17" x14ac:dyDescent="0.2">
      <c r="A19" s="12"/>
      <c r="B19" s="13"/>
      <c r="C19" s="14"/>
      <c r="D19" s="15"/>
      <c r="E19" s="16"/>
      <c r="F19" s="17"/>
      <c r="G19" s="7">
        <v>1</v>
      </c>
      <c r="H19" s="8">
        <v>1</v>
      </c>
      <c r="I19" s="9">
        <v>1</v>
      </c>
      <c r="J19" s="13"/>
      <c r="K19" s="16"/>
      <c r="L19" s="14"/>
      <c r="M19" s="18">
        <v>1</v>
      </c>
      <c r="N19" s="18">
        <v>1</v>
      </c>
      <c r="O19" s="226">
        <f t="shared" si="2"/>
        <v>0</v>
      </c>
      <c r="P19" s="227">
        <f t="shared" si="0"/>
        <v>0</v>
      </c>
      <c r="Q19" s="221">
        <f t="shared" si="1"/>
        <v>0</v>
      </c>
    </row>
    <row r="20" spans="1:17" x14ac:dyDescent="0.2">
      <c r="A20" s="12"/>
      <c r="B20" s="13"/>
      <c r="C20" s="14"/>
      <c r="D20" s="15"/>
      <c r="E20" s="16"/>
      <c r="F20" s="17"/>
      <c r="G20" s="7">
        <v>1</v>
      </c>
      <c r="H20" s="8">
        <v>1</v>
      </c>
      <c r="I20" s="9">
        <v>1</v>
      </c>
      <c r="J20" s="13"/>
      <c r="K20" s="16"/>
      <c r="L20" s="14"/>
      <c r="M20" s="18">
        <v>1</v>
      </c>
      <c r="N20" s="18">
        <v>1</v>
      </c>
      <c r="O20" s="226">
        <f t="shared" si="2"/>
        <v>0</v>
      </c>
      <c r="P20" s="227">
        <f t="shared" si="0"/>
        <v>0</v>
      </c>
      <c r="Q20" s="221">
        <f t="shared" si="1"/>
        <v>0</v>
      </c>
    </row>
    <row r="21" spans="1:17" x14ac:dyDescent="0.2">
      <c r="A21" s="12"/>
      <c r="B21" s="13"/>
      <c r="C21" s="14"/>
      <c r="D21" s="15"/>
      <c r="E21" s="16"/>
      <c r="F21" s="17"/>
      <c r="G21" s="7">
        <v>1</v>
      </c>
      <c r="H21" s="8">
        <v>1</v>
      </c>
      <c r="I21" s="9">
        <v>1</v>
      </c>
      <c r="J21" s="13"/>
      <c r="K21" s="16"/>
      <c r="L21" s="14"/>
      <c r="M21" s="18">
        <v>1</v>
      </c>
      <c r="N21" s="18">
        <v>1</v>
      </c>
      <c r="O21" s="226">
        <f t="shared" si="2"/>
        <v>0</v>
      </c>
      <c r="P21" s="227">
        <f t="shared" si="0"/>
        <v>0</v>
      </c>
      <c r="Q21" s="221">
        <f t="shared" si="1"/>
        <v>0</v>
      </c>
    </row>
    <row r="22" spans="1:17" x14ac:dyDescent="0.2">
      <c r="A22" s="12"/>
      <c r="B22" s="13"/>
      <c r="C22" s="14"/>
      <c r="D22" s="15"/>
      <c r="E22" s="16"/>
      <c r="F22" s="17"/>
      <c r="G22" s="7">
        <v>1</v>
      </c>
      <c r="H22" s="8">
        <v>1</v>
      </c>
      <c r="I22" s="9">
        <v>1</v>
      </c>
      <c r="J22" s="13"/>
      <c r="K22" s="16"/>
      <c r="L22" s="14"/>
      <c r="M22" s="18">
        <v>1</v>
      </c>
      <c r="N22" s="18">
        <v>1</v>
      </c>
      <c r="O22" s="226">
        <f t="shared" si="2"/>
        <v>0</v>
      </c>
      <c r="P22" s="227">
        <f t="shared" si="0"/>
        <v>0</v>
      </c>
      <c r="Q22" s="221">
        <f t="shared" si="1"/>
        <v>0</v>
      </c>
    </row>
    <row r="23" spans="1:17" x14ac:dyDescent="0.2">
      <c r="A23" s="12"/>
      <c r="B23" s="13"/>
      <c r="C23" s="14"/>
      <c r="D23" s="15"/>
      <c r="E23" s="16"/>
      <c r="F23" s="17"/>
      <c r="G23" s="7">
        <v>1</v>
      </c>
      <c r="H23" s="8">
        <v>1</v>
      </c>
      <c r="I23" s="9">
        <v>1</v>
      </c>
      <c r="J23" s="13"/>
      <c r="K23" s="16"/>
      <c r="L23" s="14"/>
      <c r="M23" s="18">
        <v>1</v>
      </c>
      <c r="N23" s="18">
        <v>1</v>
      </c>
      <c r="O23" s="226">
        <f t="shared" si="2"/>
        <v>0</v>
      </c>
      <c r="P23" s="227">
        <f t="shared" si="0"/>
        <v>0</v>
      </c>
      <c r="Q23" s="221">
        <f t="shared" si="1"/>
        <v>0</v>
      </c>
    </row>
    <row r="24" spans="1:17" x14ac:dyDescent="0.2">
      <c r="A24" s="12"/>
      <c r="B24" s="13"/>
      <c r="C24" s="14"/>
      <c r="D24" s="15"/>
      <c r="E24" s="16"/>
      <c r="F24" s="17"/>
      <c r="G24" s="7">
        <v>1</v>
      </c>
      <c r="H24" s="8">
        <v>1</v>
      </c>
      <c r="I24" s="9">
        <v>1</v>
      </c>
      <c r="J24" s="13"/>
      <c r="K24" s="16"/>
      <c r="L24" s="14"/>
      <c r="M24" s="18">
        <v>1</v>
      </c>
      <c r="N24" s="18">
        <v>1</v>
      </c>
      <c r="O24" s="226">
        <f t="shared" si="2"/>
        <v>0</v>
      </c>
      <c r="P24" s="227">
        <f t="shared" si="0"/>
        <v>0</v>
      </c>
      <c r="Q24" s="221">
        <f t="shared" si="1"/>
        <v>0</v>
      </c>
    </row>
    <row r="25" spans="1:17" x14ac:dyDescent="0.2">
      <c r="A25" s="12"/>
      <c r="B25" s="13"/>
      <c r="C25" s="14"/>
      <c r="D25" s="15"/>
      <c r="E25" s="16"/>
      <c r="F25" s="17"/>
      <c r="G25" s="7">
        <v>1</v>
      </c>
      <c r="H25" s="8">
        <v>1</v>
      </c>
      <c r="I25" s="9">
        <v>1</v>
      </c>
      <c r="J25" s="13"/>
      <c r="K25" s="16"/>
      <c r="L25" s="14"/>
      <c r="M25" s="18">
        <v>1</v>
      </c>
      <c r="N25" s="18">
        <v>1</v>
      </c>
      <c r="O25" s="226">
        <f t="shared" si="2"/>
        <v>0</v>
      </c>
      <c r="P25" s="227">
        <f t="shared" si="0"/>
        <v>0</v>
      </c>
      <c r="Q25" s="221">
        <f t="shared" si="1"/>
        <v>0</v>
      </c>
    </row>
    <row r="26" spans="1:17" x14ac:dyDescent="0.2">
      <c r="A26" s="12"/>
      <c r="B26" s="13"/>
      <c r="C26" s="14"/>
      <c r="D26" s="15"/>
      <c r="E26" s="16"/>
      <c r="F26" s="17"/>
      <c r="G26" s="7">
        <v>1</v>
      </c>
      <c r="H26" s="8">
        <v>1</v>
      </c>
      <c r="I26" s="9">
        <v>1</v>
      </c>
      <c r="J26" s="13"/>
      <c r="K26" s="16"/>
      <c r="L26" s="14"/>
      <c r="M26" s="18">
        <v>1</v>
      </c>
      <c r="N26" s="18">
        <v>1</v>
      </c>
      <c r="O26" s="226">
        <f t="shared" si="2"/>
        <v>0</v>
      </c>
      <c r="P26" s="227">
        <f t="shared" si="0"/>
        <v>0</v>
      </c>
      <c r="Q26" s="221">
        <f t="shared" si="1"/>
        <v>0</v>
      </c>
    </row>
    <row r="27" spans="1:17" x14ac:dyDescent="0.2">
      <c r="A27" s="12"/>
      <c r="B27" s="13"/>
      <c r="C27" s="14"/>
      <c r="D27" s="15"/>
      <c r="E27" s="16"/>
      <c r="F27" s="17"/>
      <c r="G27" s="7">
        <v>1</v>
      </c>
      <c r="H27" s="8">
        <v>1</v>
      </c>
      <c r="I27" s="9">
        <v>1</v>
      </c>
      <c r="J27" s="13"/>
      <c r="K27" s="16"/>
      <c r="L27" s="14"/>
      <c r="M27" s="18">
        <v>1</v>
      </c>
      <c r="N27" s="18">
        <v>1</v>
      </c>
      <c r="O27" s="226">
        <f t="shared" si="2"/>
        <v>0</v>
      </c>
      <c r="P27" s="227">
        <f t="shared" si="0"/>
        <v>0</v>
      </c>
      <c r="Q27" s="221">
        <f t="shared" si="1"/>
        <v>0</v>
      </c>
    </row>
    <row r="28" spans="1:17" ht="13.5" thickBot="1" x14ac:dyDescent="0.25">
      <c r="A28" s="19"/>
      <c r="B28" s="20"/>
      <c r="C28" s="21"/>
      <c r="D28" s="22"/>
      <c r="E28" s="23"/>
      <c r="F28" s="24"/>
      <c r="G28" s="7">
        <v>1</v>
      </c>
      <c r="H28" s="8">
        <v>1</v>
      </c>
      <c r="I28" s="9">
        <v>1</v>
      </c>
      <c r="J28" s="20"/>
      <c r="K28" s="25"/>
      <c r="L28" s="21"/>
      <c r="M28" s="26">
        <v>1</v>
      </c>
      <c r="N28" s="26">
        <v>1</v>
      </c>
      <c r="O28" s="226">
        <f t="shared" si="2"/>
        <v>0</v>
      </c>
      <c r="P28" s="227">
        <f t="shared" si="0"/>
        <v>0</v>
      </c>
      <c r="Q28" s="221">
        <f t="shared" si="1"/>
        <v>0</v>
      </c>
    </row>
    <row r="29" spans="1:17" ht="16.5" thickBot="1" x14ac:dyDescent="0.3">
      <c r="A29" s="89" t="s">
        <v>16</v>
      </c>
      <c r="B29" s="35">
        <f>SUM(B10:B28)</f>
        <v>0</v>
      </c>
      <c r="C29" s="35">
        <f>SUM(C10:C28)</f>
        <v>0</v>
      </c>
      <c r="D29" s="36">
        <f>SUM(D10:D28)</f>
        <v>0</v>
      </c>
      <c r="E29" s="35">
        <f>SUM(E10:E28)</f>
        <v>0</v>
      </c>
      <c r="F29" s="37">
        <f>SUM(F10:F28)</f>
        <v>0</v>
      </c>
      <c r="G29" s="38"/>
      <c r="H29" s="35"/>
      <c r="I29" s="35"/>
      <c r="J29" s="35">
        <f>SUM(J10:J28)</f>
        <v>0</v>
      </c>
      <c r="K29" s="35">
        <f>SUM(K10:K28)</f>
        <v>0</v>
      </c>
      <c r="L29" s="35">
        <f>SUM(L10:L28)</f>
        <v>0</v>
      </c>
      <c r="M29" s="35"/>
      <c r="N29" s="35"/>
      <c r="O29" s="34">
        <f>SUM(O10:O28)</f>
        <v>0</v>
      </c>
      <c r="P29" s="159">
        <f>SUM(P10:P28)</f>
        <v>0</v>
      </c>
      <c r="Q29" s="172">
        <f>SUM(Q10:Q28)</f>
        <v>0</v>
      </c>
    </row>
    <row r="30" spans="1:17" x14ac:dyDescent="0.2">
      <c r="A30" s="90"/>
      <c r="B30" s="90"/>
      <c r="C30" s="90"/>
      <c r="D30" s="91"/>
      <c r="E30" s="92"/>
      <c r="F30" s="93"/>
      <c r="G30" s="94"/>
      <c r="H30" s="92"/>
      <c r="I30" s="92"/>
      <c r="J30" s="92"/>
      <c r="K30" s="92"/>
      <c r="L30" s="92"/>
      <c r="M30" s="92"/>
      <c r="N30" s="92"/>
      <c r="O30" s="95"/>
      <c r="P30" s="160"/>
      <c r="Q30" s="104"/>
    </row>
    <row r="31" spans="1:17" ht="15.75" customHeight="1" thickBot="1" x14ac:dyDescent="0.25">
      <c r="A31" s="96" t="s">
        <v>17</v>
      </c>
      <c r="B31" s="97"/>
      <c r="C31" s="97"/>
      <c r="D31" s="98"/>
      <c r="E31" s="99"/>
      <c r="F31" s="100"/>
      <c r="G31" s="101"/>
      <c r="H31" s="99"/>
      <c r="I31" s="99"/>
      <c r="J31" s="99"/>
      <c r="K31" s="99"/>
      <c r="L31" s="99"/>
      <c r="M31" s="99"/>
      <c r="N31" s="99"/>
      <c r="O31" s="102"/>
      <c r="P31" s="161"/>
      <c r="Q31" s="104"/>
    </row>
    <row r="32" spans="1:17" x14ac:dyDescent="0.2">
      <c r="A32" s="5"/>
      <c r="B32" s="27"/>
      <c r="C32" s="27"/>
      <c r="D32" s="30"/>
      <c r="E32" s="27"/>
      <c r="F32" s="28"/>
      <c r="G32" s="29"/>
      <c r="H32" s="27"/>
      <c r="I32" s="27"/>
      <c r="J32" s="27"/>
      <c r="K32" s="27"/>
      <c r="L32" s="27"/>
      <c r="M32" s="27"/>
      <c r="N32" s="92"/>
      <c r="O32" s="31"/>
      <c r="P32" s="160"/>
      <c r="Q32" s="221">
        <f>O32</f>
        <v>0</v>
      </c>
    </row>
    <row r="33" spans="1:17" x14ac:dyDescent="0.2">
      <c r="A33" s="5"/>
      <c r="B33" s="92"/>
      <c r="C33" s="92"/>
      <c r="D33" s="40"/>
      <c r="E33" s="92"/>
      <c r="F33" s="93"/>
      <c r="G33" s="94"/>
      <c r="H33" s="92"/>
      <c r="I33" s="92"/>
      <c r="J33" s="92"/>
      <c r="K33" s="92"/>
      <c r="L33" s="92"/>
      <c r="M33" s="92"/>
      <c r="N33" s="92"/>
      <c r="O33" s="31"/>
      <c r="P33" s="160"/>
      <c r="Q33" s="221">
        <f>O33</f>
        <v>0</v>
      </c>
    </row>
    <row r="34" spans="1:17" x14ac:dyDescent="0.2">
      <c r="A34" s="5"/>
      <c r="B34" s="92"/>
      <c r="C34" s="92"/>
      <c r="D34" s="40"/>
      <c r="E34" s="92"/>
      <c r="F34" s="93"/>
      <c r="G34" s="94"/>
      <c r="H34" s="92"/>
      <c r="I34" s="92"/>
      <c r="J34" s="92"/>
      <c r="K34" s="92"/>
      <c r="L34" s="92"/>
      <c r="M34" s="92"/>
      <c r="N34" s="92"/>
      <c r="O34" s="31"/>
      <c r="P34" s="160"/>
      <c r="Q34" s="221">
        <f>O34</f>
        <v>0</v>
      </c>
    </row>
    <row r="35" spans="1:17" x14ac:dyDescent="0.2">
      <c r="A35" s="16"/>
      <c r="B35" s="104"/>
      <c r="C35" s="104"/>
      <c r="D35" s="105"/>
      <c r="E35" s="104"/>
      <c r="F35" s="106"/>
      <c r="G35" s="107"/>
      <c r="H35" s="104"/>
      <c r="I35" s="104"/>
      <c r="J35" s="104"/>
      <c r="K35" s="104"/>
      <c r="L35" s="104"/>
      <c r="M35" s="104"/>
      <c r="N35" s="104"/>
      <c r="O35" s="32"/>
      <c r="P35" s="162"/>
      <c r="Q35" s="221">
        <f>O35</f>
        <v>0</v>
      </c>
    </row>
    <row r="36" spans="1:17" ht="13.5" thickBot="1" x14ac:dyDescent="0.25">
      <c r="A36" s="25"/>
      <c r="B36" s="99"/>
      <c r="C36" s="99"/>
      <c r="D36" s="109"/>
      <c r="E36" s="99"/>
      <c r="F36" s="100"/>
      <c r="G36" s="101"/>
      <c r="H36" s="99"/>
      <c r="I36" s="99"/>
      <c r="J36" s="99"/>
      <c r="K36" s="99"/>
      <c r="L36" s="99"/>
      <c r="M36" s="99"/>
      <c r="N36" s="99"/>
      <c r="O36" s="33"/>
      <c r="P36" s="161"/>
      <c r="Q36" s="221">
        <f>O36</f>
        <v>0</v>
      </c>
    </row>
    <row r="37" spans="1:17" ht="13.5" thickBot="1" x14ac:dyDescent="0.25">
      <c r="A37" s="111" t="s">
        <v>18</v>
      </c>
      <c r="C37" s="49"/>
      <c r="D37" s="112"/>
      <c r="E37" s="49"/>
      <c r="F37" s="113"/>
      <c r="G37" s="114"/>
      <c r="H37" s="49"/>
      <c r="I37" s="49"/>
      <c r="J37" s="49"/>
      <c r="K37" s="115"/>
      <c r="L37" s="115"/>
      <c r="M37" s="116"/>
      <c r="N37" s="117" t="s">
        <v>19</v>
      </c>
      <c r="O37" s="39">
        <f>SUM(O32:O36)</f>
        <v>0</v>
      </c>
      <c r="P37" s="163"/>
      <c r="Q37" s="170">
        <f>SUM(Q32:Q36)</f>
        <v>0</v>
      </c>
    </row>
    <row r="38" spans="1:17" ht="30" customHeight="1" thickBot="1" x14ac:dyDescent="0.3">
      <c r="A38" s="49"/>
      <c r="B38" s="49"/>
      <c r="C38" s="49"/>
      <c r="D38" s="49"/>
      <c r="E38" s="49"/>
      <c r="F38" s="113"/>
      <c r="G38" s="114"/>
      <c r="H38" s="49"/>
      <c r="I38" s="49"/>
      <c r="J38" s="49"/>
      <c r="K38" s="49"/>
      <c r="L38" s="49"/>
      <c r="M38" s="118"/>
      <c r="N38" s="118" t="s">
        <v>20</v>
      </c>
      <c r="O38" s="41">
        <f>O29+O37</f>
        <v>0</v>
      </c>
      <c r="P38" s="164">
        <f>P29+P37</f>
        <v>0</v>
      </c>
      <c r="Q38" s="171">
        <f>Q29+Q37</f>
        <v>0</v>
      </c>
    </row>
    <row r="39" spans="1:17" ht="15.75" thickBot="1" x14ac:dyDescent="0.3">
      <c r="A39" s="119" t="s">
        <v>21</v>
      </c>
      <c r="B39" s="120"/>
      <c r="C39" s="120"/>
      <c r="D39" s="120"/>
      <c r="E39" s="120"/>
      <c r="F39" s="121"/>
      <c r="G39" s="122"/>
      <c r="H39" s="49"/>
      <c r="I39" s="123" t="s">
        <v>22</v>
      </c>
      <c r="J39" s="120"/>
      <c r="K39" s="120"/>
      <c r="L39" s="49"/>
      <c r="M39" s="49"/>
      <c r="N39" s="49"/>
      <c r="O39" s="124"/>
      <c r="P39" s="125"/>
    </row>
    <row r="40" spans="1:17" x14ac:dyDescent="0.2">
      <c r="C40" s="49"/>
      <c r="L40" s="49"/>
      <c r="M40" s="49"/>
      <c r="N40" s="49"/>
      <c r="O40" s="124" t="s">
        <v>95</v>
      </c>
      <c r="P40" s="124" t="s">
        <v>96</v>
      </c>
      <c r="Q40" s="124" t="s">
        <v>97</v>
      </c>
    </row>
    <row r="41" spans="1:17" ht="13.5" thickBot="1" x14ac:dyDescent="0.25">
      <c r="B41" s="126" t="s">
        <v>25</v>
      </c>
      <c r="C41" s="120"/>
      <c r="D41" s="120"/>
      <c r="E41" s="120"/>
      <c r="F41" s="121"/>
      <c r="G41" s="122"/>
      <c r="I41" s="62" t="s">
        <v>22</v>
      </c>
      <c r="J41" s="120"/>
      <c r="K41" s="120"/>
      <c r="N41" s="47" t="s">
        <v>98</v>
      </c>
      <c r="O41" s="221"/>
      <c r="P41" s="222"/>
      <c r="Q41" s="222"/>
    </row>
    <row r="42" spans="1:17" x14ac:dyDescent="0.2">
      <c r="C42" s="49"/>
      <c r="D42" s="49"/>
      <c r="N42" s="219" t="s">
        <v>99</v>
      </c>
      <c r="O42" s="220">
        <f>O38+O41</f>
        <v>0</v>
      </c>
      <c r="P42" s="220">
        <f>P38+P41</f>
        <v>0</v>
      </c>
      <c r="Q42" s="220">
        <f>Q38+Q41</f>
        <v>0</v>
      </c>
    </row>
    <row r="43" spans="1:17" x14ac:dyDescent="0.2">
      <c r="A43" s="111" t="s">
        <v>24</v>
      </c>
      <c r="B43" s="146"/>
      <c r="C43" s="49"/>
    </row>
    <row r="44" spans="1:17" x14ac:dyDescent="0.2">
      <c r="A44" s="111" t="s">
        <v>26</v>
      </c>
      <c r="C44" s="49"/>
    </row>
    <row r="45" spans="1:17" x14ac:dyDescent="0.2">
      <c r="A45" s="128" t="s">
        <v>100</v>
      </c>
      <c r="C45" s="49"/>
    </row>
    <row r="46" spans="1:17" x14ac:dyDescent="0.2">
      <c r="A46" s="152" t="s">
        <v>76</v>
      </c>
      <c r="B46" s="148"/>
      <c r="C46" s="149"/>
      <c r="D46" s="149"/>
      <c r="E46" s="149"/>
      <c r="F46" s="150"/>
      <c r="G46" s="151"/>
      <c r="H46" s="149"/>
      <c r="I46" s="149"/>
      <c r="J46" s="149"/>
      <c r="K46" s="149"/>
      <c r="L46" s="149"/>
      <c r="M46" s="149"/>
    </row>
    <row r="47" spans="1:17" x14ac:dyDescent="0.2">
      <c r="C47" s="49"/>
    </row>
    <row r="48" spans="1:17" x14ac:dyDescent="0.2">
      <c r="C48" s="49"/>
    </row>
    <row r="49" spans="3:3" x14ac:dyDescent="0.2">
      <c r="C49" s="49"/>
    </row>
    <row r="50" spans="3:3" x14ac:dyDescent="0.2">
      <c r="C50" s="49"/>
    </row>
    <row r="51" spans="3:3" x14ac:dyDescent="0.2">
      <c r="C51" s="49"/>
    </row>
    <row r="52" spans="3:3" x14ac:dyDescent="0.2">
      <c r="C52" s="49"/>
    </row>
    <row r="53" spans="3:3" x14ac:dyDescent="0.2">
      <c r="C53" s="49"/>
    </row>
    <row r="54" spans="3:3" x14ac:dyDescent="0.2">
      <c r="C54" s="49"/>
    </row>
    <row r="55" spans="3:3" x14ac:dyDescent="0.2">
      <c r="C55" s="49"/>
    </row>
    <row r="56" spans="3:3" x14ac:dyDescent="0.2">
      <c r="C56" s="49"/>
    </row>
    <row r="57" spans="3:3" x14ac:dyDescent="0.2">
      <c r="C57" s="49"/>
    </row>
    <row r="58" spans="3:3" x14ac:dyDescent="0.2">
      <c r="C58" s="49"/>
    </row>
    <row r="59" spans="3:3" x14ac:dyDescent="0.2">
      <c r="C59" s="49"/>
    </row>
    <row r="60" spans="3:3" x14ac:dyDescent="0.2">
      <c r="C60" s="49"/>
    </row>
    <row r="61" spans="3:3" x14ac:dyDescent="0.2">
      <c r="C61" s="49"/>
    </row>
    <row r="62" spans="3:3" x14ac:dyDescent="0.2">
      <c r="C62" s="49"/>
    </row>
    <row r="63" spans="3:3" x14ac:dyDescent="0.2">
      <c r="C63" s="49"/>
    </row>
    <row r="64" spans="3:3" x14ac:dyDescent="0.2">
      <c r="C64" s="49"/>
    </row>
    <row r="65" spans="3:3" x14ac:dyDescent="0.2">
      <c r="C65" s="49"/>
    </row>
    <row r="66" spans="3:3" x14ac:dyDescent="0.2">
      <c r="C66" s="49"/>
    </row>
    <row r="67" spans="3:3" x14ac:dyDescent="0.2">
      <c r="C67" s="49"/>
    </row>
    <row r="68" spans="3:3" x14ac:dyDescent="0.2">
      <c r="C68" s="49"/>
    </row>
    <row r="69" spans="3:3" x14ac:dyDescent="0.2">
      <c r="C69" s="49"/>
    </row>
    <row r="70" spans="3:3" x14ac:dyDescent="0.2">
      <c r="C70" s="49"/>
    </row>
    <row r="71" spans="3:3" x14ac:dyDescent="0.2">
      <c r="C71" s="49"/>
    </row>
    <row r="72" spans="3:3" x14ac:dyDescent="0.2">
      <c r="C72" s="49"/>
    </row>
    <row r="73" spans="3:3" x14ac:dyDescent="0.2">
      <c r="C73" s="49"/>
    </row>
    <row r="74" spans="3:3" x14ac:dyDescent="0.2">
      <c r="C74" s="49"/>
    </row>
    <row r="75" spans="3:3" x14ac:dyDescent="0.2">
      <c r="C75" s="49"/>
    </row>
    <row r="76" spans="3:3" x14ac:dyDescent="0.2">
      <c r="C76" s="49"/>
    </row>
    <row r="77" spans="3:3" x14ac:dyDescent="0.2">
      <c r="C77" s="49"/>
    </row>
    <row r="78" spans="3:3" x14ac:dyDescent="0.2">
      <c r="C78" s="49"/>
    </row>
    <row r="79" spans="3:3" x14ac:dyDescent="0.2">
      <c r="C79" s="49"/>
    </row>
    <row r="80" spans="3:3" x14ac:dyDescent="0.2">
      <c r="C80" s="49"/>
    </row>
    <row r="81" spans="3:3" x14ac:dyDescent="0.2">
      <c r="C81" s="49"/>
    </row>
    <row r="82" spans="3:3" x14ac:dyDescent="0.2">
      <c r="C82" s="49"/>
    </row>
    <row r="83" spans="3:3" x14ac:dyDescent="0.2">
      <c r="C83" s="49"/>
    </row>
    <row r="84" spans="3:3" x14ac:dyDescent="0.2">
      <c r="C84" s="49"/>
    </row>
  </sheetData>
  <sheetProtection algorithmName="SHA-512" hashValue="bkyOKxZzACn1cebpLNw92uGeIGZDkdW3hSJuoqCQvcHQaCFIjqWqJNyg53XEFojY3HipXi2DZBpiSZHLq92niA==" saltValue="gDkCyO70//itqSElN+zV8g==" spinCount="100000" sheet="1" objects="1" scenarios="1"/>
  <mergeCells count="5">
    <mergeCell ref="C2:J2"/>
    <mergeCell ref="C3:J3"/>
    <mergeCell ref="C4:J4"/>
    <mergeCell ref="C5:J5"/>
    <mergeCell ref="C6:J6"/>
  </mergeCells>
  <phoneticPr fontId="17" type="noConversion"/>
  <pageMargins left="0.4" right="0.4" top="0.98" bottom="0.68" header="0.46" footer="0.5"/>
  <pageSetup orientation="portrait" horizontalDpi="4294967292" r:id="rId1"/>
  <headerFooter alignWithMargins="0">
    <oddHeader>&amp;L&amp;G</oddHeader>
  </headerFooter>
  <legacyDrawing r:id="rId2"/>
  <legacyDrawingHF r:id="rId3"/>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4"/>
  <sheetViews>
    <sheetView topLeftCell="A7" zoomScale="115" workbookViewId="0">
      <selection activeCell="O10" sqref="O10:O28"/>
    </sheetView>
  </sheetViews>
  <sheetFormatPr defaultRowHeight="12.75" x14ac:dyDescent="0.2"/>
  <cols>
    <col min="1" max="1" width="20.42578125" style="43" customWidth="1"/>
    <col min="2" max="2" width="5.140625" style="43" customWidth="1"/>
    <col min="3" max="3" width="3.7109375" style="127" customWidth="1"/>
    <col min="4" max="4" width="3.7109375" style="43" customWidth="1"/>
    <col min="5" max="5" width="4.5703125" style="43" customWidth="1"/>
    <col min="6" max="6" width="3.5703125" style="50" customWidth="1"/>
    <col min="7" max="7" width="4.85546875" style="51" customWidth="1"/>
    <col min="8" max="8" width="6.140625" style="43" customWidth="1"/>
    <col min="9" max="9" width="6.42578125" style="43" customWidth="1"/>
    <col min="10" max="10" width="4" style="43" customWidth="1"/>
    <col min="11" max="12" width="4.42578125" style="43" customWidth="1"/>
    <col min="13" max="14" width="4.7109375" style="43" customWidth="1"/>
    <col min="15" max="15" width="8.5703125" style="46" customWidth="1"/>
    <col min="16" max="16" width="8.5703125" style="43" customWidth="1"/>
    <col min="17" max="17" width="6.85546875" style="43" customWidth="1"/>
    <col min="18" max="18" width="1.7109375" style="43" customWidth="1"/>
    <col min="19" max="16384" width="9.140625" style="43"/>
  </cols>
  <sheetData>
    <row r="1" spans="1:17" ht="16.5" thickBot="1" x14ac:dyDescent="0.3">
      <c r="B1" s="44" t="s">
        <v>0</v>
      </c>
      <c r="C1" s="43"/>
      <c r="F1" s="43"/>
      <c r="G1" s="43"/>
      <c r="H1" s="45"/>
    </row>
    <row r="2" spans="1:17" ht="13.5" thickBot="1" x14ac:dyDescent="0.25">
      <c r="B2" s="47" t="s">
        <v>85</v>
      </c>
      <c r="C2" s="232" t="s">
        <v>127</v>
      </c>
      <c r="D2" s="229"/>
      <c r="E2" s="229"/>
      <c r="F2" s="229"/>
      <c r="G2" s="229"/>
      <c r="H2" s="229"/>
      <c r="I2" s="229"/>
      <c r="J2" s="230"/>
    </row>
    <row r="3" spans="1:17" ht="13.5" thickBot="1" x14ac:dyDescent="0.25">
      <c r="B3" s="47" t="s">
        <v>55</v>
      </c>
      <c r="C3" s="228" t="s">
        <v>84</v>
      </c>
      <c r="D3" s="229"/>
      <c r="E3" s="229"/>
      <c r="F3" s="229"/>
      <c r="G3" s="229"/>
      <c r="H3" s="229"/>
      <c r="I3" s="229"/>
      <c r="J3" s="230"/>
    </row>
    <row r="4" spans="1:17" ht="13.5" thickBot="1" x14ac:dyDescent="0.25">
      <c r="B4" s="47" t="s">
        <v>86</v>
      </c>
      <c r="C4" s="228" t="s">
        <v>87</v>
      </c>
      <c r="D4" s="229"/>
      <c r="E4" s="229"/>
      <c r="F4" s="229"/>
      <c r="G4" s="229"/>
      <c r="H4" s="229"/>
      <c r="I4" s="229"/>
      <c r="J4" s="230"/>
    </row>
    <row r="5" spans="1:17" ht="13.5" thickBot="1" x14ac:dyDescent="0.25">
      <c r="B5" s="47" t="s">
        <v>56</v>
      </c>
      <c r="C5" s="228" t="s">
        <v>88</v>
      </c>
      <c r="D5" s="229"/>
      <c r="E5" s="229"/>
      <c r="F5" s="229"/>
      <c r="G5" s="229"/>
      <c r="H5" s="229"/>
      <c r="I5" s="229"/>
      <c r="J5" s="230"/>
    </row>
    <row r="6" spans="1:17" ht="13.5" thickBot="1" x14ac:dyDescent="0.25">
      <c r="B6" s="47" t="s">
        <v>83</v>
      </c>
      <c r="C6" s="231" t="s">
        <v>51</v>
      </c>
      <c r="D6" s="229"/>
      <c r="E6" s="229"/>
      <c r="F6" s="229"/>
      <c r="G6" s="229"/>
      <c r="H6" s="229"/>
      <c r="I6" s="229"/>
      <c r="J6" s="230"/>
    </row>
    <row r="7" spans="1:17" ht="13.5" thickBot="1" x14ac:dyDescent="0.25">
      <c r="C7" s="49"/>
    </row>
    <row r="8" spans="1:17" ht="14.25" customHeight="1" thickBot="1" x14ac:dyDescent="0.25">
      <c r="B8" s="52" t="s">
        <v>1</v>
      </c>
      <c r="C8" s="48"/>
      <c r="J8" s="53" t="s">
        <v>2</v>
      </c>
      <c r="K8" s="54"/>
      <c r="L8" s="48"/>
    </row>
    <row r="9" spans="1:17" s="62" customFormat="1" ht="57.75" customHeight="1" thickBot="1" x14ac:dyDescent="0.25">
      <c r="A9" s="55" t="s">
        <v>3</v>
      </c>
      <c r="B9" s="56" t="s">
        <v>4</v>
      </c>
      <c r="C9" s="56" t="s">
        <v>5</v>
      </c>
      <c r="D9" s="57" t="s">
        <v>6</v>
      </c>
      <c r="E9" s="58" t="s">
        <v>7</v>
      </c>
      <c r="F9" s="59" t="s">
        <v>23</v>
      </c>
      <c r="G9" s="60" t="s">
        <v>8</v>
      </c>
      <c r="H9" s="58" t="s">
        <v>27</v>
      </c>
      <c r="I9" s="58" t="s">
        <v>28</v>
      </c>
      <c r="J9" s="56" t="s">
        <v>9</v>
      </c>
      <c r="K9" s="56" t="s">
        <v>10</v>
      </c>
      <c r="L9" s="56" t="s">
        <v>11</v>
      </c>
      <c r="M9" s="58" t="s">
        <v>12</v>
      </c>
      <c r="N9" s="58" t="s">
        <v>13</v>
      </c>
      <c r="O9" s="61" t="s">
        <v>14</v>
      </c>
      <c r="P9" s="158" t="s">
        <v>15</v>
      </c>
      <c r="Q9" s="165" t="s">
        <v>89</v>
      </c>
    </row>
    <row r="10" spans="1:17" x14ac:dyDescent="0.2">
      <c r="A10" s="1"/>
      <c r="B10" s="2"/>
      <c r="C10" s="3"/>
      <c r="D10" s="4"/>
      <c r="E10" s="5"/>
      <c r="F10" s="6"/>
      <c r="G10" s="7">
        <v>1</v>
      </c>
      <c r="H10" s="8">
        <v>1</v>
      </c>
      <c r="I10" s="9">
        <v>1</v>
      </c>
      <c r="J10" s="2"/>
      <c r="K10" s="10"/>
      <c r="L10" s="3"/>
      <c r="M10" s="11">
        <v>1</v>
      </c>
      <c r="N10" s="11">
        <v>1</v>
      </c>
      <c r="O10" s="226">
        <f>ROUND(((G10*H10*I10*M10*N10*(B10+2/3*C10) + G10*H10*I10*M10*N10*(J10*E10+K10+L10*E10)/44)),2)</f>
        <v>0</v>
      </c>
      <c r="P10" s="227">
        <f t="shared" ref="P10:P28" si="0">E10*D10*H10</f>
        <v>0</v>
      </c>
      <c r="Q10" s="221">
        <f t="shared" ref="Q10:Q28" si="1">O10</f>
        <v>0</v>
      </c>
    </row>
    <row r="11" spans="1:17" x14ac:dyDescent="0.2">
      <c r="A11" s="12"/>
      <c r="B11" s="13"/>
      <c r="C11" s="14"/>
      <c r="D11" s="15"/>
      <c r="E11" s="16"/>
      <c r="F11" s="17"/>
      <c r="G11" s="7">
        <v>1</v>
      </c>
      <c r="H11" s="8">
        <v>1</v>
      </c>
      <c r="I11" s="9">
        <v>1</v>
      </c>
      <c r="J11" s="13"/>
      <c r="K11" s="16"/>
      <c r="L11" s="14"/>
      <c r="M11" s="18">
        <v>1</v>
      </c>
      <c r="N11" s="18">
        <v>1</v>
      </c>
      <c r="O11" s="226">
        <f t="shared" ref="O11:O28" si="2">ROUND(((G11*H11*I11*M11*N11*(B11+2/3*C11) + G11*H11*I11*M11*N11*(J11*E11+K11+L11*E11)/44)),2)</f>
        <v>0</v>
      </c>
      <c r="P11" s="227">
        <f t="shared" si="0"/>
        <v>0</v>
      </c>
      <c r="Q11" s="221">
        <f t="shared" si="1"/>
        <v>0</v>
      </c>
    </row>
    <row r="12" spans="1:17" x14ac:dyDescent="0.2">
      <c r="A12" s="12"/>
      <c r="B12" s="13"/>
      <c r="C12" s="14"/>
      <c r="D12" s="15"/>
      <c r="E12" s="16"/>
      <c r="F12" s="17"/>
      <c r="G12" s="7">
        <v>1</v>
      </c>
      <c r="H12" s="8">
        <v>1</v>
      </c>
      <c r="I12" s="9">
        <v>1</v>
      </c>
      <c r="J12" s="13"/>
      <c r="K12" s="16"/>
      <c r="L12" s="14"/>
      <c r="M12" s="18">
        <v>1</v>
      </c>
      <c r="N12" s="18">
        <v>1</v>
      </c>
      <c r="O12" s="226">
        <f t="shared" si="2"/>
        <v>0</v>
      </c>
      <c r="P12" s="227">
        <f t="shared" si="0"/>
        <v>0</v>
      </c>
      <c r="Q12" s="221">
        <f t="shared" si="1"/>
        <v>0</v>
      </c>
    </row>
    <row r="13" spans="1:17" x14ac:dyDescent="0.2">
      <c r="A13" s="12"/>
      <c r="B13" s="13"/>
      <c r="C13" s="14"/>
      <c r="D13" s="15"/>
      <c r="E13" s="16"/>
      <c r="F13" s="17"/>
      <c r="G13" s="7">
        <v>1</v>
      </c>
      <c r="H13" s="8">
        <v>1</v>
      </c>
      <c r="I13" s="9">
        <v>1</v>
      </c>
      <c r="J13" s="13"/>
      <c r="K13" s="16"/>
      <c r="L13" s="14"/>
      <c r="M13" s="18">
        <v>1</v>
      </c>
      <c r="N13" s="18">
        <v>1</v>
      </c>
      <c r="O13" s="226">
        <f t="shared" si="2"/>
        <v>0</v>
      </c>
      <c r="P13" s="227">
        <f t="shared" si="0"/>
        <v>0</v>
      </c>
      <c r="Q13" s="221">
        <f t="shared" si="1"/>
        <v>0</v>
      </c>
    </row>
    <row r="14" spans="1:17" x14ac:dyDescent="0.2">
      <c r="A14" s="12"/>
      <c r="B14" s="13"/>
      <c r="C14" s="14"/>
      <c r="D14" s="15"/>
      <c r="E14" s="16"/>
      <c r="F14" s="17"/>
      <c r="G14" s="7">
        <v>1</v>
      </c>
      <c r="H14" s="8">
        <v>1</v>
      </c>
      <c r="I14" s="9">
        <v>1</v>
      </c>
      <c r="J14" s="13"/>
      <c r="K14" s="16"/>
      <c r="L14" s="14"/>
      <c r="M14" s="18">
        <v>1</v>
      </c>
      <c r="N14" s="18">
        <v>1</v>
      </c>
      <c r="O14" s="226">
        <f t="shared" si="2"/>
        <v>0</v>
      </c>
      <c r="P14" s="227">
        <f t="shared" si="0"/>
        <v>0</v>
      </c>
      <c r="Q14" s="221">
        <f t="shared" si="1"/>
        <v>0</v>
      </c>
    </row>
    <row r="15" spans="1:17" x14ac:dyDescent="0.2">
      <c r="A15" s="12"/>
      <c r="B15" s="13"/>
      <c r="C15" s="14"/>
      <c r="D15" s="15"/>
      <c r="E15" s="16"/>
      <c r="F15" s="17"/>
      <c r="G15" s="7">
        <v>1</v>
      </c>
      <c r="H15" s="8">
        <v>1</v>
      </c>
      <c r="I15" s="9">
        <v>1</v>
      </c>
      <c r="J15" s="13"/>
      <c r="K15" s="16"/>
      <c r="L15" s="14"/>
      <c r="M15" s="18">
        <v>1</v>
      </c>
      <c r="N15" s="18">
        <v>1</v>
      </c>
      <c r="O15" s="226">
        <f t="shared" si="2"/>
        <v>0</v>
      </c>
      <c r="P15" s="227">
        <f t="shared" si="0"/>
        <v>0</v>
      </c>
      <c r="Q15" s="221">
        <f t="shared" si="1"/>
        <v>0</v>
      </c>
    </row>
    <row r="16" spans="1:17" x14ac:dyDescent="0.2">
      <c r="A16" s="12"/>
      <c r="B16" s="13"/>
      <c r="C16" s="14"/>
      <c r="D16" s="15"/>
      <c r="E16" s="16"/>
      <c r="F16" s="17"/>
      <c r="G16" s="7">
        <v>1</v>
      </c>
      <c r="H16" s="8">
        <v>1</v>
      </c>
      <c r="I16" s="9">
        <v>1</v>
      </c>
      <c r="J16" s="13"/>
      <c r="K16" s="16"/>
      <c r="L16" s="14"/>
      <c r="M16" s="18">
        <v>1</v>
      </c>
      <c r="N16" s="18">
        <v>1</v>
      </c>
      <c r="O16" s="226">
        <f t="shared" si="2"/>
        <v>0</v>
      </c>
      <c r="P16" s="227">
        <f t="shared" si="0"/>
        <v>0</v>
      </c>
      <c r="Q16" s="221">
        <f t="shared" si="1"/>
        <v>0</v>
      </c>
    </row>
    <row r="17" spans="1:17" x14ac:dyDescent="0.2">
      <c r="A17" s="12"/>
      <c r="B17" s="13"/>
      <c r="C17" s="14"/>
      <c r="D17" s="15"/>
      <c r="E17" s="16"/>
      <c r="F17" s="17"/>
      <c r="G17" s="7">
        <v>1</v>
      </c>
      <c r="H17" s="8">
        <v>1</v>
      </c>
      <c r="I17" s="9">
        <v>1</v>
      </c>
      <c r="J17" s="13"/>
      <c r="K17" s="16"/>
      <c r="L17" s="14"/>
      <c r="M17" s="18">
        <v>1</v>
      </c>
      <c r="N17" s="18">
        <v>1</v>
      </c>
      <c r="O17" s="226">
        <f t="shared" si="2"/>
        <v>0</v>
      </c>
      <c r="P17" s="227">
        <f t="shared" si="0"/>
        <v>0</v>
      </c>
      <c r="Q17" s="221">
        <f t="shared" si="1"/>
        <v>0</v>
      </c>
    </row>
    <row r="18" spans="1:17" x14ac:dyDescent="0.2">
      <c r="A18" s="12"/>
      <c r="B18" s="13"/>
      <c r="C18" s="14"/>
      <c r="D18" s="15"/>
      <c r="E18" s="16"/>
      <c r="F18" s="17"/>
      <c r="G18" s="7">
        <v>1</v>
      </c>
      <c r="H18" s="8">
        <v>1</v>
      </c>
      <c r="I18" s="9">
        <v>1</v>
      </c>
      <c r="J18" s="13"/>
      <c r="K18" s="16"/>
      <c r="L18" s="14"/>
      <c r="M18" s="18">
        <v>1</v>
      </c>
      <c r="N18" s="18">
        <v>1</v>
      </c>
      <c r="O18" s="226">
        <f t="shared" si="2"/>
        <v>0</v>
      </c>
      <c r="P18" s="227">
        <f t="shared" si="0"/>
        <v>0</v>
      </c>
      <c r="Q18" s="221">
        <f t="shared" si="1"/>
        <v>0</v>
      </c>
    </row>
    <row r="19" spans="1:17" x14ac:dyDescent="0.2">
      <c r="A19" s="12"/>
      <c r="B19" s="13"/>
      <c r="C19" s="14"/>
      <c r="D19" s="15"/>
      <c r="E19" s="16"/>
      <c r="F19" s="17"/>
      <c r="G19" s="7">
        <v>1</v>
      </c>
      <c r="H19" s="8">
        <v>1</v>
      </c>
      <c r="I19" s="9">
        <v>1</v>
      </c>
      <c r="J19" s="13"/>
      <c r="K19" s="16"/>
      <c r="L19" s="14"/>
      <c r="M19" s="18">
        <v>1</v>
      </c>
      <c r="N19" s="18">
        <v>1</v>
      </c>
      <c r="O19" s="226">
        <f t="shared" si="2"/>
        <v>0</v>
      </c>
      <c r="P19" s="227">
        <f t="shared" si="0"/>
        <v>0</v>
      </c>
      <c r="Q19" s="221">
        <f t="shared" si="1"/>
        <v>0</v>
      </c>
    </row>
    <row r="20" spans="1:17" x14ac:dyDescent="0.2">
      <c r="A20" s="12"/>
      <c r="B20" s="13"/>
      <c r="C20" s="14"/>
      <c r="D20" s="15"/>
      <c r="E20" s="16"/>
      <c r="F20" s="17"/>
      <c r="G20" s="7">
        <v>1</v>
      </c>
      <c r="H20" s="8">
        <v>1</v>
      </c>
      <c r="I20" s="9">
        <v>1</v>
      </c>
      <c r="J20" s="13"/>
      <c r="K20" s="16"/>
      <c r="L20" s="14"/>
      <c r="M20" s="18">
        <v>1</v>
      </c>
      <c r="N20" s="18">
        <v>1</v>
      </c>
      <c r="O20" s="226">
        <f t="shared" si="2"/>
        <v>0</v>
      </c>
      <c r="P20" s="227">
        <f t="shared" si="0"/>
        <v>0</v>
      </c>
      <c r="Q20" s="221">
        <f t="shared" si="1"/>
        <v>0</v>
      </c>
    </row>
    <row r="21" spans="1:17" x14ac:dyDescent="0.2">
      <c r="A21" s="12"/>
      <c r="B21" s="13"/>
      <c r="C21" s="14"/>
      <c r="D21" s="15"/>
      <c r="E21" s="16"/>
      <c r="F21" s="17"/>
      <c r="G21" s="7">
        <v>1</v>
      </c>
      <c r="H21" s="8">
        <v>1</v>
      </c>
      <c r="I21" s="9">
        <v>1</v>
      </c>
      <c r="J21" s="13"/>
      <c r="K21" s="16"/>
      <c r="L21" s="14"/>
      <c r="M21" s="18">
        <v>1</v>
      </c>
      <c r="N21" s="18">
        <v>1</v>
      </c>
      <c r="O21" s="226">
        <f t="shared" si="2"/>
        <v>0</v>
      </c>
      <c r="P21" s="227">
        <f t="shared" si="0"/>
        <v>0</v>
      </c>
      <c r="Q21" s="221">
        <f t="shared" si="1"/>
        <v>0</v>
      </c>
    </row>
    <row r="22" spans="1:17" x14ac:dyDescent="0.2">
      <c r="A22" s="12"/>
      <c r="B22" s="13"/>
      <c r="C22" s="14"/>
      <c r="D22" s="15"/>
      <c r="E22" s="16"/>
      <c r="F22" s="17"/>
      <c r="G22" s="7">
        <v>1</v>
      </c>
      <c r="H22" s="8">
        <v>1</v>
      </c>
      <c r="I22" s="9">
        <v>1</v>
      </c>
      <c r="J22" s="13"/>
      <c r="K22" s="16"/>
      <c r="L22" s="14"/>
      <c r="M22" s="18">
        <v>1</v>
      </c>
      <c r="N22" s="18">
        <v>1</v>
      </c>
      <c r="O22" s="226">
        <f t="shared" si="2"/>
        <v>0</v>
      </c>
      <c r="P22" s="227">
        <f t="shared" si="0"/>
        <v>0</v>
      </c>
      <c r="Q22" s="221">
        <f t="shared" si="1"/>
        <v>0</v>
      </c>
    </row>
    <row r="23" spans="1:17" x14ac:dyDescent="0.2">
      <c r="A23" s="12"/>
      <c r="B23" s="13"/>
      <c r="C23" s="14"/>
      <c r="D23" s="15"/>
      <c r="E23" s="16"/>
      <c r="F23" s="17"/>
      <c r="G23" s="7">
        <v>1</v>
      </c>
      <c r="H23" s="8">
        <v>1</v>
      </c>
      <c r="I23" s="9">
        <v>1</v>
      </c>
      <c r="J23" s="13"/>
      <c r="K23" s="16"/>
      <c r="L23" s="14"/>
      <c r="M23" s="18">
        <v>1</v>
      </c>
      <c r="N23" s="18">
        <v>1</v>
      </c>
      <c r="O23" s="226">
        <f t="shared" si="2"/>
        <v>0</v>
      </c>
      <c r="P23" s="227">
        <f t="shared" si="0"/>
        <v>0</v>
      </c>
      <c r="Q23" s="221">
        <f t="shared" si="1"/>
        <v>0</v>
      </c>
    </row>
    <row r="24" spans="1:17" x14ac:dyDescent="0.2">
      <c r="A24" s="12"/>
      <c r="B24" s="13"/>
      <c r="C24" s="14"/>
      <c r="D24" s="15"/>
      <c r="E24" s="16"/>
      <c r="F24" s="17"/>
      <c r="G24" s="7">
        <v>1</v>
      </c>
      <c r="H24" s="8">
        <v>1</v>
      </c>
      <c r="I24" s="9">
        <v>1</v>
      </c>
      <c r="J24" s="13"/>
      <c r="K24" s="16"/>
      <c r="L24" s="14"/>
      <c r="M24" s="18">
        <v>1</v>
      </c>
      <c r="N24" s="18">
        <v>1</v>
      </c>
      <c r="O24" s="226">
        <f t="shared" si="2"/>
        <v>0</v>
      </c>
      <c r="P24" s="227">
        <f t="shared" si="0"/>
        <v>0</v>
      </c>
      <c r="Q24" s="221">
        <f t="shared" si="1"/>
        <v>0</v>
      </c>
    </row>
    <row r="25" spans="1:17" x14ac:dyDescent="0.2">
      <c r="A25" s="12"/>
      <c r="B25" s="13"/>
      <c r="C25" s="14"/>
      <c r="D25" s="15"/>
      <c r="E25" s="16"/>
      <c r="F25" s="17"/>
      <c r="G25" s="7">
        <v>1</v>
      </c>
      <c r="H25" s="8">
        <v>1</v>
      </c>
      <c r="I25" s="9">
        <v>1</v>
      </c>
      <c r="J25" s="13"/>
      <c r="K25" s="16"/>
      <c r="L25" s="14"/>
      <c r="M25" s="18">
        <v>1</v>
      </c>
      <c r="N25" s="18">
        <v>1</v>
      </c>
      <c r="O25" s="226">
        <f t="shared" si="2"/>
        <v>0</v>
      </c>
      <c r="P25" s="227">
        <f t="shared" si="0"/>
        <v>0</v>
      </c>
      <c r="Q25" s="221">
        <f t="shared" si="1"/>
        <v>0</v>
      </c>
    </row>
    <row r="26" spans="1:17" x14ac:dyDescent="0.2">
      <c r="A26" s="12"/>
      <c r="B26" s="13"/>
      <c r="C26" s="14"/>
      <c r="D26" s="15"/>
      <c r="E26" s="16"/>
      <c r="F26" s="17"/>
      <c r="G26" s="7">
        <v>1</v>
      </c>
      <c r="H26" s="8">
        <v>1</v>
      </c>
      <c r="I26" s="9">
        <v>1</v>
      </c>
      <c r="J26" s="13"/>
      <c r="K26" s="16"/>
      <c r="L26" s="14"/>
      <c r="M26" s="18">
        <v>1</v>
      </c>
      <c r="N26" s="18">
        <v>1</v>
      </c>
      <c r="O26" s="226">
        <f t="shared" si="2"/>
        <v>0</v>
      </c>
      <c r="P26" s="227">
        <f t="shared" si="0"/>
        <v>0</v>
      </c>
      <c r="Q26" s="221">
        <f t="shared" si="1"/>
        <v>0</v>
      </c>
    </row>
    <row r="27" spans="1:17" x14ac:dyDescent="0.2">
      <c r="A27" s="12"/>
      <c r="B27" s="13"/>
      <c r="C27" s="14"/>
      <c r="D27" s="15"/>
      <c r="E27" s="16"/>
      <c r="F27" s="17"/>
      <c r="G27" s="7">
        <v>1</v>
      </c>
      <c r="H27" s="8">
        <v>1</v>
      </c>
      <c r="I27" s="9">
        <v>1</v>
      </c>
      <c r="J27" s="13"/>
      <c r="K27" s="16"/>
      <c r="L27" s="14"/>
      <c r="M27" s="18">
        <v>1</v>
      </c>
      <c r="N27" s="18">
        <v>1</v>
      </c>
      <c r="O27" s="226">
        <f t="shared" si="2"/>
        <v>0</v>
      </c>
      <c r="P27" s="227">
        <f t="shared" si="0"/>
        <v>0</v>
      </c>
      <c r="Q27" s="221">
        <f t="shared" si="1"/>
        <v>0</v>
      </c>
    </row>
    <row r="28" spans="1:17" ht="13.5" thickBot="1" x14ac:dyDescent="0.25">
      <c r="A28" s="19"/>
      <c r="B28" s="20"/>
      <c r="C28" s="21"/>
      <c r="D28" s="22"/>
      <c r="E28" s="23"/>
      <c r="F28" s="24"/>
      <c r="G28" s="7">
        <v>1</v>
      </c>
      <c r="H28" s="8">
        <v>1</v>
      </c>
      <c r="I28" s="9">
        <v>1</v>
      </c>
      <c r="J28" s="20"/>
      <c r="K28" s="25"/>
      <c r="L28" s="21"/>
      <c r="M28" s="26">
        <v>1</v>
      </c>
      <c r="N28" s="26">
        <v>1</v>
      </c>
      <c r="O28" s="226">
        <f t="shared" si="2"/>
        <v>0</v>
      </c>
      <c r="P28" s="227">
        <f t="shared" si="0"/>
        <v>0</v>
      </c>
      <c r="Q28" s="221">
        <f t="shared" si="1"/>
        <v>0</v>
      </c>
    </row>
    <row r="29" spans="1:17" ht="16.5" thickBot="1" x14ac:dyDescent="0.3">
      <c r="A29" s="89" t="s">
        <v>16</v>
      </c>
      <c r="B29" s="35">
        <f>SUM(B10:B28)</f>
        <v>0</v>
      </c>
      <c r="C29" s="35">
        <f>SUM(C10:C28)</f>
        <v>0</v>
      </c>
      <c r="D29" s="36">
        <f>SUM(D10:D28)</f>
        <v>0</v>
      </c>
      <c r="E29" s="35">
        <f>SUM(E10:E28)</f>
        <v>0</v>
      </c>
      <c r="F29" s="37">
        <f>SUM(F10:F28)</f>
        <v>0</v>
      </c>
      <c r="G29" s="38"/>
      <c r="H29" s="35"/>
      <c r="I29" s="35"/>
      <c r="J29" s="35">
        <f>SUM(J10:J28)</f>
        <v>0</v>
      </c>
      <c r="K29" s="35">
        <f>SUM(K10:K28)</f>
        <v>0</v>
      </c>
      <c r="L29" s="35">
        <f>SUM(L10:L28)</f>
        <v>0</v>
      </c>
      <c r="M29" s="35"/>
      <c r="N29" s="35"/>
      <c r="O29" s="34">
        <f>SUM(O10:O28)</f>
        <v>0</v>
      </c>
      <c r="P29" s="159">
        <f>SUM(P10:P28)</f>
        <v>0</v>
      </c>
      <c r="Q29" s="172">
        <f>SUM(Q10:Q28)</f>
        <v>0</v>
      </c>
    </row>
    <row r="30" spans="1:17" x14ac:dyDescent="0.2">
      <c r="A30" s="90"/>
      <c r="B30" s="90"/>
      <c r="C30" s="90"/>
      <c r="D30" s="91"/>
      <c r="E30" s="92"/>
      <c r="F30" s="93"/>
      <c r="G30" s="94"/>
      <c r="H30" s="92"/>
      <c r="I30" s="92"/>
      <c r="J30" s="92"/>
      <c r="K30" s="92"/>
      <c r="L30" s="92"/>
      <c r="M30" s="92"/>
      <c r="N30" s="92"/>
      <c r="O30" s="95"/>
      <c r="P30" s="160"/>
      <c r="Q30" s="104"/>
    </row>
    <row r="31" spans="1:17" ht="15.75" customHeight="1" thickBot="1" x14ac:dyDescent="0.25">
      <c r="A31" s="96" t="s">
        <v>17</v>
      </c>
      <c r="B31" s="97"/>
      <c r="C31" s="97"/>
      <c r="D31" s="98"/>
      <c r="E31" s="99"/>
      <c r="F31" s="100"/>
      <c r="G31" s="101"/>
      <c r="H31" s="99"/>
      <c r="I31" s="99"/>
      <c r="J31" s="99"/>
      <c r="K31" s="99"/>
      <c r="L31" s="99"/>
      <c r="M31" s="99"/>
      <c r="N31" s="99"/>
      <c r="O31" s="102"/>
      <c r="P31" s="161"/>
      <c r="Q31" s="104"/>
    </row>
    <row r="32" spans="1:17" x14ac:dyDescent="0.2">
      <c r="A32" s="5"/>
      <c r="B32" s="27"/>
      <c r="C32" s="27"/>
      <c r="D32" s="30"/>
      <c r="E32" s="27"/>
      <c r="F32" s="28"/>
      <c r="G32" s="29"/>
      <c r="H32" s="27"/>
      <c r="I32" s="27"/>
      <c r="J32" s="27"/>
      <c r="K32" s="27"/>
      <c r="L32" s="27"/>
      <c r="M32" s="27"/>
      <c r="N32" s="92"/>
      <c r="O32" s="31"/>
      <c r="P32" s="160"/>
      <c r="Q32" s="221">
        <f>O32</f>
        <v>0</v>
      </c>
    </row>
    <row r="33" spans="1:17" x14ac:dyDescent="0.2">
      <c r="A33" s="5"/>
      <c r="B33" s="92"/>
      <c r="C33" s="92"/>
      <c r="D33" s="40"/>
      <c r="E33" s="92"/>
      <c r="F33" s="93"/>
      <c r="G33" s="94"/>
      <c r="H33" s="92"/>
      <c r="I33" s="92"/>
      <c r="J33" s="92"/>
      <c r="K33" s="92"/>
      <c r="L33" s="92"/>
      <c r="M33" s="92"/>
      <c r="N33" s="92"/>
      <c r="O33" s="31"/>
      <c r="P33" s="160"/>
      <c r="Q33" s="221">
        <f>O33</f>
        <v>0</v>
      </c>
    </row>
    <row r="34" spans="1:17" x14ac:dyDescent="0.2">
      <c r="A34" s="5"/>
      <c r="B34" s="92"/>
      <c r="C34" s="92"/>
      <c r="D34" s="40"/>
      <c r="E34" s="92"/>
      <c r="F34" s="93"/>
      <c r="G34" s="94"/>
      <c r="H34" s="92"/>
      <c r="I34" s="92"/>
      <c r="J34" s="92"/>
      <c r="K34" s="92"/>
      <c r="L34" s="92"/>
      <c r="M34" s="92"/>
      <c r="N34" s="92"/>
      <c r="O34" s="31"/>
      <c r="P34" s="160"/>
      <c r="Q34" s="221">
        <f>O34</f>
        <v>0</v>
      </c>
    </row>
    <row r="35" spans="1:17" x14ac:dyDescent="0.2">
      <c r="A35" s="16"/>
      <c r="B35" s="104"/>
      <c r="C35" s="104"/>
      <c r="D35" s="105"/>
      <c r="E35" s="104"/>
      <c r="F35" s="106"/>
      <c r="G35" s="107"/>
      <c r="H35" s="104"/>
      <c r="I35" s="104"/>
      <c r="J35" s="104"/>
      <c r="K35" s="104"/>
      <c r="L35" s="104"/>
      <c r="M35" s="104"/>
      <c r="N35" s="104"/>
      <c r="O35" s="32"/>
      <c r="P35" s="162"/>
      <c r="Q35" s="221">
        <f>O35</f>
        <v>0</v>
      </c>
    </row>
    <row r="36" spans="1:17" ht="13.5" thickBot="1" x14ac:dyDescent="0.25">
      <c r="A36" s="25"/>
      <c r="B36" s="99"/>
      <c r="C36" s="99"/>
      <c r="D36" s="109"/>
      <c r="E36" s="99"/>
      <c r="F36" s="100"/>
      <c r="G36" s="101"/>
      <c r="H36" s="99"/>
      <c r="I36" s="99"/>
      <c r="J36" s="99"/>
      <c r="K36" s="99"/>
      <c r="L36" s="99"/>
      <c r="M36" s="99"/>
      <c r="N36" s="99"/>
      <c r="O36" s="33"/>
      <c r="P36" s="161"/>
      <c r="Q36" s="221">
        <f>O36</f>
        <v>0</v>
      </c>
    </row>
    <row r="37" spans="1:17" ht="13.5" thickBot="1" x14ac:dyDescent="0.25">
      <c r="A37" s="111" t="s">
        <v>18</v>
      </c>
      <c r="C37" s="49"/>
      <c r="D37" s="112"/>
      <c r="E37" s="49"/>
      <c r="F37" s="113"/>
      <c r="G37" s="114"/>
      <c r="H37" s="49"/>
      <c r="I37" s="49"/>
      <c r="J37" s="49"/>
      <c r="K37" s="115"/>
      <c r="L37" s="115"/>
      <c r="M37" s="116"/>
      <c r="N37" s="117" t="s">
        <v>19</v>
      </c>
      <c r="O37" s="39">
        <f>SUM(O32:O36)</f>
        <v>0</v>
      </c>
      <c r="P37" s="163"/>
      <c r="Q37" s="170">
        <f>SUM(Q32:Q36)</f>
        <v>0</v>
      </c>
    </row>
    <row r="38" spans="1:17" ht="30" customHeight="1" thickBot="1" x14ac:dyDescent="0.3">
      <c r="A38" s="49"/>
      <c r="B38" s="49"/>
      <c r="C38" s="49"/>
      <c r="D38" s="49"/>
      <c r="E38" s="49"/>
      <c r="F38" s="113"/>
      <c r="G38" s="114"/>
      <c r="H38" s="49"/>
      <c r="I38" s="49"/>
      <c r="J38" s="49"/>
      <c r="K38" s="49"/>
      <c r="L38" s="49"/>
      <c r="M38" s="118"/>
      <c r="N38" s="118" t="s">
        <v>20</v>
      </c>
      <c r="O38" s="41">
        <f>O29+O37</f>
        <v>0</v>
      </c>
      <c r="P38" s="164">
        <f>P29+P37</f>
        <v>0</v>
      </c>
      <c r="Q38" s="171">
        <f>Q29+Q37</f>
        <v>0</v>
      </c>
    </row>
    <row r="39" spans="1:17" ht="15.75" thickBot="1" x14ac:dyDescent="0.3">
      <c r="A39" s="119" t="s">
        <v>21</v>
      </c>
      <c r="B39" s="120"/>
      <c r="C39" s="120"/>
      <c r="D39" s="120"/>
      <c r="E39" s="120"/>
      <c r="F39" s="121"/>
      <c r="G39" s="122"/>
      <c r="H39" s="49"/>
      <c r="I39" s="123" t="s">
        <v>22</v>
      </c>
      <c r="J39" s="120"/>
      <c r="K39" s="120"/>
      <c r="L39" s="49"/>
      <c r="M39" s="49"/>
      <c r="N39" s="49"/>
      <c r="O39" s="124"/>
      <c r="P39" s="125"/>
    </row>
    <row r="40" spans="1:17" x14ac:dyDescent="0.2">
      <c r="C40" s="49"/>
      <c r="L40" s="49"/>
      <c r="M40" s="49"/>
      <c r="N40" s="49"/>
      <c r="O40" s="124" t="s">
        <v>95</v>
      </c>
      <c r="P40" s="124" t="s">
        <v>96</v>
      </c>
      <c r="Q40" s="124" t="s">
        <v>97</v>
      </c>
    </row>
    <row r="41" spans="1:17" ht="13.5" thickBot="1" x14ac:dyDescent="0.25">
      <c r="B41" s="126" t="s">
        <v>25</v>
      </c>
      <c r="C41" s="120"/>
      <c r="D41" s="120"/>
      <c r="E41" s="120"/>
      <c r="F41" s="121"/>
      <c r="G41" s="122"/>
      <c r="I41" s="62" t="s">
        <v>22</v>
      </c>
      <c r="J41" s="120"/>
      <c r="K41" s="120"/>
      <c r="N41" s="47" t="s">
        <v>98</v>
      </c>
      <c r="O41" s="221"/>
      <c r="P41" s="222"/>
      <c r="Q41" s="222"/>
    </row>
    <row r="42" spans="1:17" x14ac:dyDescent="0.2">
      <c r="C42" s="49"/>
      <c r="D42" s="49"/>
      <c r="N42" s="219" t="s">
        <v>99</v>
      </c>
      <c r="O42" s="220">
        <f>O38+O41</f>
        <v>0</v>
      </c>
      <c r="P42" s="220">
        <f>P38+P41</f>
        <v>0</v>
      </c>
      <c r="Q42" s="220">
        <f>Q38+Q41</f>
        <v>0</v>
      </c>
    </row>
    <row r="43" spans="1:17" x14ac:dyDescent="0.2">
      <c r="A43" s="111" t="s">
        <v>24</v>
      </c>
      <c r="B43" s="146"/>
      <c r="C43" s="49"/>
    </row>
    <row r="44" spans="1:17" x14ac:dyDescent="0.2">
      <c r="A44" s="111" t="s">
        <v>26</v>
      </c>
      <c r="C44" s="49"/>
    </row>
    <row r="45" spans="1:17" x14ac:dyDescent="0.2">
      <c r="A45" s="128" t="s">
        <v>100</v>
      </c>
      <c r="C45" s="49"/>
    </row>
    <row r="46" spans="1:17" x14ac:dyDescent="0.2">
      <c r="A46" s="152" t="s">
        <v>76</v>
      </c>
      <c r="B46" s="148"/>
      <c r="C46" s="149"/>
      <c r="D46" s="149"/>
      <c r="E46" s="149"/>
      <c r="F46" s="150"/>
      <c r="G46" s="151"/>
      <c r="H46" s="149"/>
      <c r="I46" s="149"/>
      <c r="J46" s="149"/>
      <c r="K46" s="149"/>
      <c r="L46" s="149"/>
      <c r="M46" s="149"/>
    </row>
    <row r="47" spans="1:17" x14ac:dyDescent="0.2">
      <c r="C47" s="49"/>
    </row>
    <row r="48" spans="1:17" x14ac:dyDescent="0.2">
      <c r="C48" s="49"/>
    </row>
    <row r="49" spans="3:3" x14ac:dyDescent="0.2">
      <c r="C49" s="49"/>
    </row>
    <row r="50" spans="3:3" x14ac:dyDescent="0.2">
      <c r="C50" s="49"/>
    </row>
    <row r="51" spans="3:3" x14ac:dyDescent="0.2">
      <c r="C51" s="49"/>
    </row>
    <row r="52" spans="3:3" x14ac:dyDescent="0.2">
      <c r="C52" s="49"/>
    </row>
    <row r="53" spans="3:3" x14ac:dyDescent="0.2">
      <c r="C53" s="49"/>
    </row>
    <row r="54" spans="3:3" x14ac:dyDescent="0.2">
      <c r="C54" s="49"/>
    </row>
    <row r="55" spans="3:3" x14ac:dyDescent="0.2">
      <c r="C55" s="49"/>
    </row>
    <row r="56" spans="3:3" x14ac:dyDescent="0.2">
      <c r="C56" s="49"/>
    </row>
    <row r="57" spans="3:3" x14ac:dyDescent="0.2">
      <c r="C57" s="49"/>
    </row>
    <row r="58" spans="3:3" x14ac:dyDescent="0.2">
      <c r="C58" s="49"/>
    </row>
    <row r="59" spans="3:3" x14ac:dyDescent="0.2">
      <c r="C59" s="49"/>
    </row>
    <row r="60" spans="3:3" x14ac:dyDescent="0.2">
      <c r="C60" s="49"/>
    </row>
    <row r="61" spans="3:3" x14ac:dyDescent="0.2">
      <c r="C61" s="49"/>
    </row>
    <row r="62" spans="3:3" x14ac:dyDescent="0.2">
      <c r="C62" s="49"/>
    </row>
    <row r="63" spans="3:3" x14ac:dyDescent="0.2">
      <c r="C63" s="49"/>
    </row>
    <row r="64" spans="3:3" x14ac:dyDescent="0.2">
      <c r="C64" s="49"/>
    </row>
    <row r="65" spans="3:3" x14ac:dyDescent="0.2">
      <c r="C65" s="49"/>
    </row>
    <row r="66" spans="3:3" x14ac:dyDescent="0.2">
      <c r="C66" s="49"/>
    </row>
    <row r="67" spans="3:3" x14ac:dyDescent="0.2">
      <c r="C67" s="49"/>
    </row>
    <row r="68" spans="3:3" x14ac:dyDescent="0.2">
      <c r="C68" s="49"/>
    </row>
    <row r="69" spans="3:3" x14ac:dyDescent="0.2">
      <c r="C69" s="49"/>
    </row>
    <row r="70" spans="3:3" x14ac:dyDescent="0.2">
      <c r="C70" s="49"/>
    </row>
    <row r="71" spans="3:3" x14ac:dyDescent="0.2">
      <c r="C71" s="49"/>
    </row>
    <row r="72" spans="3:3" x14ac:dyDescent="0.2">
      <c r="C72" s="49"/>
    </row>
    <row r="73" spans="3:3" x14ac:dyDescent="0.2">
      <c r="C73" s="49"/>
    </row>
    <row r="74" spans="3:3" x14ac:dyDescent="0.2">
      <c r="C74" s="49"/>
    </row>
    <row r="75" spans="3:3" x14ac:dyDescent="0.2">
      <c r="C75" s="49"/>
    </row>
    <row r="76" spans="3:3" x14ac:dyDescent="0.2">
      <c r="C76" s="49"/>
    </row>
    <row r="77" spans="3:3" x14ac:dyDescent="0.2">
      <c r="C77" s="49"/>
    </row>
    <row r="78" spans="3:3" x14ac:dyDescent="0.2">
      <c r="C78" s="49"/>
    </row>
    <row r="79" spans="3:3" x14ac:dyDescent="0.2">
      <c r="C79" s="49"/>
    </row>
    <row r="80" spans="3:3" x14ac:dyDescent="0.2">
      <c r="C80" s="49"/>
    </row>
    <row r="81" spans="3:3" x14ac:dyDescent="0.2">
      <c r="C81" s="49"/>
    </row>
    <row r="82" spans="3:3" x14ac:dyDescent="0.2">
      <c r="C82" s="49"/>
    </row>
    <row r="83" spans="3:3" x14ac:dyDescent="0.2">
      <c r="C83" s="49"/>
    </row>
    <row r="84" spans="3:3" x14ac:dyDescent="0.2">
      <c r="C84" s="49"/>
    </row>
  </sheetData>
  <sheetProtection algorithmName="SHA-512" hashValue="f5RnS+xO0VkRC33/0D1FkLI+2AGwrWCqL59VIKE/eiqgPVzVVdcP7MoL+WBKiEIdwl9PNaJTVAVf/ayuCOazAw==" saltValue="VnA6hQZ4uZ26++njhIK++w==" spinCount="100000" sheet="1" objects="1" scenarios="1"/>
  <mergeCells count="5">
    <mergeCell ref="C2:J2"/>
    <mergeCell ref="C3:J3"/>
    <mergeCell ref="C4:J4"/>
    <mergeCell ref="C5:J5"/>
    <mergeCell ref="C6:J6"/>
  </mergeCells>
  <phoneticPr fontId="17" type="noConversion"/>
  <pageMargins left="0.4" right="0.4" top="0.98" bottom="0.68" header="0.46" footer="0.5"/>
  <pageSetup orientation="portrait" horizontalDpi="4294967292" r:id="rId1"/>
  <headerFooter alignWithMargins="0">
    <oddHeader>&amp;L&amp;G</oddHeader>
  </headerFooter>
  <legacyDrawing r:id="rId2"/>
  <legacyDrawingHF r:id="rId3"/>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4"/>
  <sheetViews>
    <sheetView zoomScale="115" workbookViewId="0">
      <selection activeCell="O10" sqref="O10:O28"/>
    </sheetView>
  </sheetViews>
  <sheetFormatPr defaultRowHeight="12.75" x14ac:dyDescent="0.2"/>
  <cols>
    <col min="1" max="1" width="20.42578125" style="43" customWidth="1"/>
    <col min="2" max="2" width="5.140625" style="43" customWidth="1"/>
    <col min="3" max="3" width="3.7109375" style="127" customWidth="1"/>
    <col min="4" max="4" width="3.7109375" style="43" customWidth="1"/>
    <col min="5" max="5" width="4.5703125" style="43" customWidth="1"/>
    <col min="6" max="6" width="3.5703125" style="50" customWidth="1"/>
    <col min="7" max="7" width="4.85546875" style="51" customWidth="1"/>
    <col min="8" max="8" width="6.140625" style="43" customWidth="1"/>
    <col min="9" max="9" width="6.42578125" style="43" customWidth="1"/>
    <col min="10" max="10" width="4" style="43" customWidth="1"/>
    <col min="11" max="12" width="4.42578125" style="43" customWidth="1"/>
    <col min="13" max="14" width="4.7109375" style="43" customWidth="1"/>
    <col min="15" max="15" width="8.5703125" style="46" customWidth="1"/>
    <col min="16" max="16" width="8.5703125" style="43" customWidth="1"/>
    <col min="17" max="17" width="6.85546875" style="43" customWidth="1"/>
    <col min="18" max="18" width="1.7109375" style="43" customWidth="1"/>
    <col min="19" max="16384" width="9.140625" style="43"/>
  </cols>
  <sheetData>
    <row r="1" spans="1:17" ht="16.5" thickBot="1" x14ac:dyDescent="0.3">
      <c r="B1" s="44" t="s">
        <v>0</v>
      </c>
      <c r="C1" s="43"/>
      <c r="F1" s="43"/>
      <c r="G1" s="43"/>
      <c r="H1" s="45"/>
    </row>
    <row r="2" spans="1:17" ht="13.5" thickBot="1" x14ac:dyDescent="0.25">
      <c r="B2" s="47" t="s">
        <v>85</v>
      </c>
      <c r="C2" s="232" t="s">
        <v>128</v>
      </c>
      <c r="D2" s="229"/>
      <c r="E2" s="229"/>
      <c r="F2" s="229"/>
      <c r="G2" s="229"/>
      <c r="H2" s="229"/>
      <c r="I2" s="229"/>
      <c r="J2" s="230"/>
    </row>
    <row r="3" spans="1:17" ht="13.5" thickBot="1" x14ac:dyDescent="0.25">
      <c r="B3" s="47" t="s">
        <v>55</v>
      </c>
      <c r="C3" s="228" t="s">
        <v>84</v>
      </c>
      <c r="D3" s="229"/>
      <c r="E3" s="229"/>
      <c r="F3" s="229"/>
      <c r="G3" s="229"/>
      <c r="H3" s="229"/>
      <c r="I3" s="229"/>
      <c r="J3" s="230"/>
    </row>
    <row r="4" spans="1:17" ht="13.5" thickBot="1" x14ac:dyDescent="0.25">
      <c r="B4" s="47" t="s">
        <v>86</v>
      </c>
      <c r="C4" s="228" t="s">
        <v>87</v>
      </c>
      <c r="D4" s="229"/>
      <c r="E4" s="229"/>
      <c r="F4" s="229"/>
      <c r="G4" s="229"/>
      <c r="H4" s="229"/>
      <c r="I4" s="229"/>
      <c r="J4" s="230"/>
    </row>
    <row r="5" spans="1:17" ht="13.5" thickBot="1" x14ac:dyDescent="0.25">
      <c r="B5" s="47" t="s">
        <v>56</v>
      </c>
      <c r="C5" s="228" t="s">
        <v>88</v>
      </c>
      <c r="D5" s="229"/>
      <c r="E5" s="229"/>
      <c r="F5" s="229"/>
      <c r="G5" s="229"/>
      <c r="H5" s="229"/>
      <c r="I5" s="229"/>
      <c r="J5" s="230"/>
    </row>
    <row r="6" spans="1:17" ht="13.5" thickBot="1" x14ac:dyDescent="0.25">
      <c r="B6" s="47" t="s">
        <v>83</v>
      </c>
      <c r="C6" s="231" t="s">
        <v>51</v>
      </c>
      <c r="D6" s="229"/>
      <c r="E6" s="229"/>
      <c r="F6" s="229"/>
      <c r="G6" s="229"/>
      <c r="H6" s="229"/>
      <c r="I6" s="229"/>
      <c r="J6" s="230"/>
    </row>
    <row r="7" spans="1:17" ht="13.5" thickBot="1" x14ac:dyDescent="0.25">
      <c r="C7" s="49"/>
    </row>
    <row r="8" spans="1:17" ht="14.25" customHeight="1" thickBot="1" x14ac:dyDescent="0.25">
      <c r="B8" s="52" t="s">
        <v>1</v>
      </c>
      <c r="C8" s="48"/>
      <c r="J8" s="53" t="s">
        <v>2</v>
      </c>
      <c r="K8" s="54"/>
      <c r="L8" s="48"/>
    </row>
    <row r="9" spans="1:17" s="62" customFormat="1" ht="57.75" customHeight="1" thickBot="1" x14ac:dyDescent="0.25">
      <c r="A9" s="55" t="s">
        <v>3</v>
      </c>
      <c r="B9" s="56" t="s">
        <v>4</v>
      </c>
      <c r="C9" s="56" t="s">
        <v>5</v>
      </c>
      <c r="D9" s="57" t="s">
        <v>6</v>
      </c>
      <c r="E9" s="58" t="s">
        <v>7</v>
      </c>
      <c r="F9" s="59" t="s">
        <v>23</v>
      </c>
      <c r="G9" s="60" t="s">
        <v>8</v>
      </c>
      <c r="H9" s="58" t="s">
        <v>27</v>
      </c>
      <c r="I9" s="58" t="s">
        <v>28</v>
      </c>
      <c r="J9" s="56" t="s">
        <v>9</v>
      </c>
      <c r="K9" s="56" t="s">
        <v>10</v>
      </c>
      <c r="L9" s="56" t="s">
        <v>11</v>
      </c>
      <c r="M9" s="58" t="s">
        <v>12</v>
      </c>
      <c r="N9" s="58" t="s">
        <v>13</v>
      </c>
      <c r="O9" s="61" t="s">
        <v>14</v>
      </c>
      <c r="P9" s="158" t="s">
        <v>15</v>
      </c>
      <c r="Q9" s="165" t="s">
        <v>89</v>
      </c>
    </row>
    <row r="10" spans="1:17" x14ac:dyDescent="0.2">
      <c r="A10" s="1"/>
      <c r="B10" s="2"/>
      <c r="C10" s="3"/>
      <c r="D10" s="4"/>
      <c r="E10" s="5"/>
      <c r="F10" s="6"/>
      <c r="G10" s="7">
        <v>1</v>
      </c>
      <c r="H10" s="8">
        <v>1</v>
      </c>
      <c r="I10" s="9">
        <v>1</v>
      </c>
      <c r="J10" s="2"/>
      <c r="K10" s="10"/>
      <c r="L10" s="3"/>
      <c r="M10" s="11">
        <v>1</v>
      </c>
      <c r="N10" s="11">
        <v>1</v>
      </c>
      <c r="O10" s="226">
        <f>ROUND(((G10*H10*I10*M10*N10*(B10+2/3*C10) + G10*H10*I10*M10*N10*(J10*E10+K10+L10*E10)/44)),2)</f>
        <v>0</v>
      </c>
      <c r="P10" s="227">
        <f t="shared" ref="P10:P28" si="0">E10*D10*H10</f>
        <v>0</v>
      </c>
      <c r="Q10" s="221">
        <f t="shared" ref="Q10:Q28" si="1">O10</f>
        <v>0</v>
      </c>
    </row>
    <row r="11" spans="1:17" x14ac:dyDescent="0.2">
      <c r="A11" s="12"/>
      <c r="B11" s="13"/>
      <c r="C11" s="14"/>
      <c r="D11" s="15"/>
      <c r="E11" s="16"/>
      <c r="F11" s="17"/>
      <c r="G11" s="7">
        <v>1</v>
      </c>
      <c r="H11" s="8">
        <v>1</v>
      </c>
      <c r="I11" s="9">
        <v>1</v>
      </c>
      <c r="J11" s="13"/>
      <c r="K11" s="16"/>
      <c r="L11" s="14"/>
      <c r="M11" s="18">
        <v>1</v>
      </c>
      <c r="N11" s="18">
        <v>1</v>
      </c>
      <c r="O11" s="226">
        <f t="shared" ref="O11:O28" si="2">ROUND(((G11*H11*I11*M11*N11*(B11+2/3*C11) + G11*H11*I11*M11*N11*(J11*E11+K11+L11*E11)/44)),2)</f>
        <v>0</v>
      </c>
      <c r="P11" s="227">
        <f t="shared" si="0"/>
        <v>0</v>
      </c>
      <c r="Q11" s="221">
        <f t="shared" si="1"/>
        <v>0</v>
      </c>
    </row>
    <row r="12" spans="1:17" x14ac:dyDescent="0.2">
      <c r="A12" s="12"/>
      <c r="B12" s="13"/>
      <c r="C12" s="14"/>
      <c r="D12" s="15"/>
      <c r="E12" s="16"/>
      <c r="F12" s="17"/>
      <c r="G12" s="7">
        <v>1</v>
      </c>
      <c r="H12" s="8">
        <v>1</v>
      </c>
      <c r="I12" s="9">
        <v>1</v>
      </c>
      <c r="J12" s="13"/>
      <c r="K12" s="16"/>
      <c r="L12" s="14"/>
      <c r="M12" s="18">
        <v>1</v>
      </c>
      <c r="N12" s="18">
        <v>1</v>
      </c>
      <c r="O12" s="226">
        <f t="shared" si="2"/>
        <v>0</v>
      </c>
      <c r="P12" s="227">
        <f t="shared" si="0"/>
        <v>0</v>
      </c>
      <c r="Q12" s="221">
        <f t="shared" si="1"/>
        <v>0</v>
      </c>
    </row>
    <row r="13" spans="1:17" x14ac:dyDescent="0.2">
      <c r="A13" s="12"/>
      <c r="B13" s="13"/>
      <c r="C13" s="14"/>
      <c r="D13" s="15"/>
      <c r="E13" s="16"/>
      <c r="F13" s="17"/>
      <c r="G13" s="7">
        <v>1</v>
      </c>
      <c r="H13" s="8">
        <v>1</v>
      </c>
      <c r="I13" s="9">
        <v>1</v>
      </c>
      <c r="J13" s="13"/>
      <c r="K13" s="16"/>
      <c r="L13" s="14"/>
      <c r="M13" s="18">
        <v>1</v>
      </c>
      <c r="N13" s="18">
        <v>1</v>
      </c>
      <c r="O13" s="226">
        <f t="shared" si="2"/>
        <v>0</v>
      </c>
      <c r="P13" s="227">
        <f t="shared" si="0"/>
        <v>0</v>
      </c>
      <c r="Q13" s="221">
        <f t="shared" si="1"/>
        <v>0</v>
      </c>
    </row>
    <row r="14" spans="1:17" x14ac:dyDescent="0.2">
      <c r="A14" s="12"/>
      <c r="B14" s="13"/>
      <c r="C14" s="14"/>
      <c r="D14" s="15"/>
      <c r="E14" s="16"/>
      <c r="F14" s="17"/>
      <c r="G14" s="7">
        <v>1</v>
      </c>
      <c r="H14" s="8">
        <v>1</v>
      </c>
      <c r="I14" s="9">
        <v>1</v>
      </c>
      <c r="J14" s="13"/>
      <c r="K14" s="16"/>
      <c r="L14" s="14"/>
      <c r="M14" s="18">
        <v>1</v>
      </c>
      <c r="N14" s="18">
        <v>1</v>
      </c>
      <c r="O14" s="226">
        <f t="shared" si="2"/>
        <v>0</v>
      </c>
      <c r="P14" s="227">
        <f t="shared" si="0"/>
        <v>0</v>
      </c>
      <c r="Q14" s="221">
        <f t="shared" si="1"/>
        <v>0</v>
      </c>
    </row>
    <row r="15" spans="1:17" x14ac:dyDescent="0.2">
      <c r="A15" s="12"/>
      <c r="B15" s="13"/>
      <c r="C15" s="14"/>
      <c r="D15" s="15"/>
      <c r="E15" s="16"/>
      <c r="F15" s="17"/>
      <c r="G15" s="7">
        <v>1</v>
      </c>
      <c r="H15" s="8">
        <v>1</v>
      </c>
      <c r="I15" s="9">
        <v>1</v>
      </c>
      <c r="J15" s="13"/>
      <c r="K15" s="16"/>
      <c r="L15" s="14"/>
      <c r="M15" s="18">
        <v>1</v>
      </c>
      <c r="N15" s="18">
        <v>1</v>
      </c>
      <c r="O15" s="226">
        <f t="shared" si="2"/>
        <v>0</v>
      </c>
      <c r="P15" s="227">
        <f t="shared" si="0"/>
        <v>0</v>
      </c>
      <c r="Q15" s="221">
        <f t="shared" si="1"/>
        <v>0</v>
      </c>
    </row>
    <row r="16" spans="1:17" x14ac:dyDescent="0.2">
      <c r="A16" s="12"/>
      <c r="B16" s="13"/>
      <c r="C16" s="14"/>
      <c r="D16" s="15"/>
      <c r="E16" s="16"/>
      <c r="F16" s="17"/>
      <c r="G16" s="7">
        <v>1</v>
      </c>
      <c r="H16" s="8">
        <v>1</v>
      </c>
      <c r="I16" s="9">
        <v>1</v>
      </c>
      <c r="J16" s="13"/>
      <c r="K16" s="16"/>
      <c r="L16" s="14"/>
      <c r="M16" s="18">
        <v>1</v>
      </c>
      <c r="N16" s="18">
        <v>1</v>
      </c>
      <c r="O16" s="226">
        <f t="shared" si="2"/>
        <v>0</v>
      </c>
      <c r="P16" s="227">
        <f t="shared" si="0"/>
        <v>0</v>
      </c>
      <c r="Q16" s="221">
        <f t="shared" si="1"/>
        <v>0</v>
      </c>
    </row>
    <row r="17" spans="1:17" x14ac:dyDescent="0.2">
      <c r="A17" s="12"/>
      <c r="B17" s="13"/>
      <c r="C17" s="14"/>
      <c r="D17" s="15"/>
      <c r="E17" s="16"/>
      <c r="F17" s="17"/>
      <c r="G17" s="7">
        <v>1</v>
      </c>
      <c r="H17" s="8">
        <v>1</v>
      </c>
      <c r="I17" s="9">
        <v>1</v>
      </c>
      <c r="J17" s="13"/>
      <c r="K17" s="16"/>
      <c r="L17" s="14"/>
      <c r="M17" s="18">
        <v>1</v>
      </c>
      <c r="N17" s="18">
        <v>1</v>
      </c>
      <c r="O17" s="226">
        <f t="shared" si="2"/>
        <v>0</v>
      </c>
      <c r="P17" s="227">
        <f t="shared" si="0"/>
        <v>0</v>
      </c>
      <c r="Q17" s="221">
        <f t="shared" si="1"/>
        <v>0</v>
      </c>
    </row>
    <row r="18" spans="1:17" x14ac:dyDescent="0.2">
      <c r="A18" s="12"/>
      <c r="B18" s="13"/>
      <c r="C18" s="14"/>
      <c r="D18" s="15"/>
      <c r="E18" s="16"/>
      <c r="F18" s="17"/>
      <c r="G18" s="7">
        <v>1</v>
      </c>
      <c r="H18" s="8">
        <v>1</v>
      </c>
      <c r="I18" s="9">
        <v>1</v>
      </c>
      <c r="J18" s="13"/>
      <c r="K18" s="16"/>
      <c r="L18" s="14"/>
      <c r="M18" s="18">
        <v>1</v>
      </c>
      <c r="N18" s="18">
        <v>1</v>
      </c>
      <c r="O18" s="226">
        <f t="shared" si="2"/>
        <v>0</v>
      </c>
      <c r="P18" s="227">
        <f t="shared" si="0"/>
        <v>0</v>
      </c>
      <c r="Q18" s="221">
        <f t="shared" si="1"/>
        <v>0</v>
      </c>
    </row>
    <row r="19" spans="1:17" x14ac:dyDescent="0.2">
      <c r="A19" s="12"/>
      <c r="B19" s="13"/>
      <c r="C19" s="14"/>
      <c r="D19" s="15"/>
      <c r="E19" s="16"/>
      <c r="F19" s="17"/>
      <c r="G19" s="7">
        <v>1</v>
      </c>
      <c r="H19" s="8">
        <v>1</v>
      </c>
      <c r="I19" s="9">
        <v>1</v>
      </c>
      <c r="J19" s="13"/>
      <c r="K19" s="16"/>
      <c r="L19" s="14"/>
      <c r="M19" s="18">
        <v>1</v>
      </c>
      <c r="N19" s="18">
        <v>1</v>
      </c>
      <c r="O19" s="226">
        <f t="shared" si="2"/>
        <v>0</v>
      </c>
      <c r="P19" s="227">
        <f t="shared" si="0"/>
        <v>0</v>
      </c>
      <c r="Q19" s="221">
        <f t="shared" si="1"/>
        <v>0</v>
      </c>
    </row>
    <row r="20" spans="1:17" x14ac:dyDescent="0.2">
      <c r="A20" s="12"/>
      <c r="B20" s="13"/>
      <c r="C20" s="14"/>
      <c r="D20" s="15"/>
      <c r="E20" s="16"/>
      <c r="F20" s="17"/>
      <c r="G20" s="7">
        <v>1</v>
      </c>
      <c r="H20" s="8">
        <v>1</v>
      </c>
      <c r="I20" s="9">
        <v>1</v>
      </c>
      <c r="J20" s="13"/>
      <c r="K20" s="16"/>
      <c r="L20" s="14"/>
      <c r="M20" s="18">
        <v>1</v>
      </c>
      <c r="N20" s="18">
        <v>1</v>
      </c>
      <c r="O20" s="226">
        <f t="shared" si="2"/>
        <v>0</v>
      </c>
      <c r="P20" s="227">
        <f t="shared" si="0"/>
        <v>0</v>
      </c>
      <c r="Q20" s="221">
        <f t="shared" si="1"/>
        <v>0</v>
      </c>
    </row>
    <row r="21" spans="1:17" x14ac:dyDescent="0.2">
      <c r="A21" s="12"/>
      <c r="B21" s="13"/>
      <c r="C21" s="14"/>
      <c r="D21" s="15"/>
      <c r="E21" s="16"/>
      <c r="F21" s="17"/>
      <c r="G21" s="7">
        <v>1</v>
      </c>
      <c r="H21" s="8">
        <v>1</v>
      </c>
      <c r="I21" s="9">
        <v>1</v>
      </c>
      <c r="J21" s="13"/>
      <c r="K21" s="16"/>
      <c r="L21" s="14"/>
      <c r="M21" s="18">
        <v>1</v>
      </c>
      <c r="N21" s="18">
        <v>1</v>
      </c>
      <c r="O21" s="226">
        <f t="shared" si="2"/>
        <v>0</v>
      </c>
      <c r="P21" s="227">
        <f t="shared" si="0"/>
        <v>0</v>
      </c>
      <c r="Q21" s="221">
        <f t="shared" si="1"/>
        <v>0</v>
      </c>
    </row>
    <row r="22" spans="1:17" x14ac:dyDescent="0.2">
      <c r="A22" s="12"/>
      <c r="B22" s="13"/>
      <c r="C22" s="14"/>
      <c r="D22" s="15"/>
      <c r="E22" s="16"/>
      <c r="F22" s="17"/>
      <c r="G22" s="7">
        <v>1</v>
      </c>
      <c r="H22" s="8">
        <v>1</v>
      </c>
      <c r="I22" s="9">
        <v>1</v>
      </c>
      <c r="J22" s="13"/>
      <c r="K22" s="16"/>
      <c r="L22" s="14"/>
      <c r="M22" s="18">
        <v>1</v>
      </c>
      <c r="N22" s="18">
        <v>1</v>
      </c>
      <c r="O22" s="226">
        <f t="shared" si="2"/>
        <v>0</v>
      </c>
      <c r="P22" s="227">
        <f t="shared" si="0"/>
        <v>0</v>
      </c>
      <c r="Q22" s="221">
        <f t="shared" si="1"/>
        <v>0</v>
      </c>
    </row>
    <row r="23" spans="1:17" x14ac:dyDescent="0.2">
      <c r="A23" s="12"/>
      <c r="B23" s="13"/>
      <c r="C23" s="14"/>
      <c r="D23" s="15"/>
      <c r="E23" s="16"/>
      <c r="F23" s="17"/>
      <c r="G23" s="7">
        <v>1</v>
      </c>
      <c r="H23" s="8">
        <v>1</v>
      </c>
      <c r="I23" s="9">
        <v>1</v>
      </c>
      <c r="J23" s="13"/>
      <c r="K23" s="16"/>
      <c r="L23" s="14"/>
      <c r="M23" s="18">
        <v>1</v>
      </c>
      <c r="N23" s="18">
        <v>1</v>
      </c>
      <c r="O23" s="226">
        <f t="shared" si="2"/>
        <v>0</v>
      </c>
      <c r="P23" s="227">
        <f t="shared" si="0"/>
        <v>0</v>
      </c>
      <c r="Q23" s="221">
        <f t="shared" si="1"/>
        <v>0</v>
      </c>
    </row>
    <row r="24" spans="1:17" x14ac:dyDescent="0.2">
      <c r="A24" s="12"/>
      <c r="B24" s="13"/>
      <c r="C24" s="14"/>
      <c r="D24" s="15"/>
      <c r="E24" s="16"/>
      <c r="F24" s="17"/>
      <c r="G24" s="7">
        <v>1</v>
      </c>
      <c r="H24" s="8">
        <v>1</v>
      </c>
      <c r="I24" s="9">
        <v>1</v>
      </c>
      <c r="J24" s="13"/>
      <c r="K24" s="16"/>
      <c r="L24" s="14"/>
      <c r="M24" s="18">
        <v>1</v>
      </c>
      <c r="N24" s="18">
        <v>1</v>
      </c>
      <c r="O24" s="226">
        <f t="shared" si="2"/>
        <v>0</v>
      </c>
      <c r="P24" s="227">
        <f t="shared" si="0"/>
        <v>0</v>
      </c>
      <c r="Q24" s="221">
        <f t="shared" si="1"/>
        <v>0</v>
      </c>
    </row>
    <row r="25" spans="1:17" x14ac:dyDescent="0.2">
      <c r="A25" s="12"/>
      <c r="B25" s="13"/>
      <c r="C25" s="14"/>
      <c r="D25" s="15"/>
      <c r="E25" s="16"/>
      <c r="F25" s="17"/>
      <c r="G25" s="7">
        <v>1</v>
      </c>
      <c r="H25" s="8">
        <v>1</v>
      </c>
      <c r="I25" s="9">
        <v>1</v>
      </c>
      <c r="J25" s="13"/>
      <c r="K25" s="16"/>
      <c r="L25" s="14"/>
      <c r="M25" s="18">
        <v>1</v>
      </c>
      <c r="N25" s="18">
        <v>1</v>
      </c>
      <c r="O25" s="226">
        <f t="shared" si="2"/>
        <v>0</v>
      </c>
      <c r="P25" s="227">
        <f t="shared" si="0"/>
        <v>0</v>
      </c>
      <c r="Q25" s="221">
        <f t="shared" si="1"/>
        <v>0</v>
      </c>
    </row>
    <row r="26" spans="1:17" x14ac:dyDescent="0.2">
      <c r="A26" s="12"/>
      <c r="B26" s="13"/>
      <c r="C26" s="14"/>
      <c r="D26" s="15"/>
      <c r="E26" s="16"/>
      <c r="F26" s="17"/>
      <c r="G26" s="7">
        <v>1</v>
      </c>
      <c r="H26" s="8">
        <v>1</v>
      </c>
      <c r="I26" s="9">
        <v>1</v>
      </c>
      <c r="J26" s="13"/>
      <c r="K26" s="16"/>
      <c r="L26" s="14"/>
      <c r="M26" s="18">
        <v>1</v>
      </c>
      <c r="N26" s="18">
        <v>1</v>
      </c>
      <c r="O26" s="226">
        <f t="shared" si="2"/>
        <v>0</v>
      </c>
      <c r="P26" s="227">
        <f t="shared" si="0"/>
        <v>0</v>
      </c>
      <c r="Q26" s="221">
        <f t="shared" si="1"/>
        <v>0</v>
      </c>
    </row>
    <row r="27" spans="1:17" x14ac:dyDescent="0.2">
      <c r="A27" s="12"/>
      <c r="B27" s="13"/>
      <c r="C27" s="14"/>
      <c r="D27" s="15"/>
      <c r="E27" s="16"/>
      <c r="F27" s="17"/>
      <c r="G27" s="7">
        <v>1</v>
      </c>
      <c r="H27" s="8">
        <v>1</v>
      </c>
      <c r="I27" s="9">
        <v>1</v>
      </c>
      <c r="J27" s="13"/>
      <c r="K27" s="16"/>
      <c r="L27" s="14"/>
      <c r="M27" s="18">
        <v>1</v>
      </c>
      <c r="N27" s="18">
        <v>1</v>
      </c>
      <c r="O27" s="226">
        <f t="shared" si="2"/>
        <v>0</v>
      </c>
      <c r="P27" s="227">
        <f t="shared" si="0"/>
        <v>0</v>
      </c>
      <c r="Q27" s="221">
        <f t="shared" si="1"/>
        <v>0</v>
      </c>
    </row>
    <row r="28" spans="1:17" ht="13.5" thickBot="1" x14ac:dyDescent="0.25">
      <c r="A28" s="19"/>
      <c r="B28" s="20"/>
      <c r="C28" s="21"/>
      <c r="D28" s="22"/>
      <c r="E28" s="23"/>
      <c r="F28" s="24"/>
      <c r="G28" s="7">
        <v>1</v>
      </c>
      <c r="H28" s="8">
        <v>1</v>
      </c>
      <c r="I28" s="9">
        <v>1</v>
      </c>
      <c r="J28" s="20"/>
      <c r="K28" s="25"/>
      <c r="L28" s="21"/>
      <c r="M28" s="26">
        <v>1</v>
      </c>
      <c r="N28" s="26">
        <v>1</v>
      </c>
      <c r="O28" s="226">
        <f t="shared" si="2"/>
        <v>0</v>
      </c>
      <c r="P28" s="227">
        <f t="shared" si="0"/>
        <v>0</v>
      </c>
      <c r="Q28" s="221">
        <f t="shared" si="1"/>
        <v>0</v>
      </c>
    </row>
    <row r="29" spans="1:17" ht="16.5" thickBot="1" x14ac:dyDescent="0.3">
      <c r="A29" s="89" t="s">
        <v>16</v>
      </c>
      <c r="B29" s="35">
        <f>SUM(B10:B28)</f>
        <v>0</v>
      </c>
      <c r="C29" s="35">
        <f>SUM(C10:C28)</f>
        <v>0</v>
      </c>
      <c r="D29" s="36">
        <f>SUM(D10:D28)</f>
        <v>0</v>
      </c>
      <c r="E29" s="35">
        <f>SUM(E10:E28)</f>
        <v>0</v>
      </c>
      <c r="F29" s="37">
        <f>SUM(F10:F28)</f>
        <v>0</v>
      </c>
      <c r="G29" s="38"/>
      <c r="H29" s="35"/>
      <c r="I29" s="35"/>
      <c r="J29" s="35">
        <f>SUM(J10:J28)</f>
        <v>0</v>
      </c>
      <c r="K29" s="35">
        <f>SUM(K10:K28)</f>
        <v>0</v>
      </c>
      <c r="L29" s="35">
        <f>SUM(L10:L28)</f>
        <v>0</v>
      </c>
      <c r="M29" s="35"/>
      <c r="N29" s="35"/>
      <c r="O29" s="34">
        <f>SUM(O10:O28)</f>
        <v>0</v>
      </c>
      <c r="P29" s="159">
        <f>SUM(P10:P28)</f>
        <v>0</v>
      </c>
      <c r="Q29" s="172">
        <f>SUM(Q10:Q28)</f>
        <v>0</v>
      </c>
    </row>
    <row r="30" spans="1:17" x14ac:dyDescent="0.2">
      <c r="A30" s="90"/>
      <c r="B30" s="90"/>
      <c r="C30" s="90"/>
      <c r="D30" s="91"/>
      <c r="E30" s="92"/>
      <c r="F30" s="93"/>
      <c r="G30" s="94"/>
      <c r="H30" s="92"/>
      <c r="I30" s="92"/>
      <c r="J30" s="92"/>
      <c r="K30" s="92"/>
      <c r="L30" s="92"/>
      <c r="M30" s="92"/>
      <c r="N30" s="92"/>
      <c r="O30" s="95"/>
      <c r="P30" s="160"/>
      <c r="Q30" s="104"/>
    </row>
    <row r="31" spans="1:17" ht="15.75" customHeight="1" thickBot="1" x14ac:dyDescent="0.25">
      <c r="A31" s="96" t="s">
        <v>17</v>
      </c>
      <c r="B31" s="97"/>
      <c r="C31" s="97"/>
      <c r="D31" s="98"/>
      <c r="E31" s="99"/>
      <c r="F31" s="100"/>
      <c r="G31" s="101"/>
      <c r="H31" s="99"/>
      <c r="I31" s="99"/>
      <c r="J31" s="99"/>
      <c r="K31" s="99"/>
      <c r="L31" s="99"/>
      <c r="M31" s="99"/>
      <c r="N31" s="99"/>
      <c r="O31" s="102"/>
      <c r="P31" s="161"/>
      <c r="Q31" s="104"/>
    </row>
    <row r="32" spans="1:17" x14ac:dyDescent="0.2">
      <c r="A32" s="5"/>
      <c r="B32" s="27"/>
      <c r="C32" s="27"/>
      <c r="D32" s="30"/>
      <c r="E32" s="27"/>
      <c r="F32" s="28"/>
      <c r="G32" s="29"/>
      <c r="H32" s="27"/>
      <c r="I32" s="27"/>
      <c r="J32" s="27"/>
      <c r="K32" s="27"/>
      <c r="L32" s="27"/>
      <c r="M32" s="27"/>
      <c r="N32" s="92"/>
      <c r="O32" s="31"/>
      <c r="P32" s="160"/>
      <c r="Q32" s="221">
        <f>O32</f>
        <v>0</v>
      </c>
    </row>
    <row r="33" spans="1:17" x14ac:dyDescent="0.2">
      <c r="A33" s="5"/>
      <c r="B33" s="92"/>
      <c r="C33" s="92"/>
      <c r="D33" s="40"/>
      <c r="E33" s="92"/>
      <c r="F33" s="93"/>
      <c r="G33" s="94"/>
      <c r="H33" s="92"/>
      <c r="I33" s="92"/>
      <c r="J33" s="92"/>
      <c r="K33" s="92"/>
      <c r="L33" s="92"/>
      <c r="M33" s="92"/>
      <c r="N33" s="92"/>
      <c r="O33" s="31"/>
      <c r="P33" s="160"/>
      <c r="Q33" s="221">
        <f>O33</f>
        <v>0</v>
      </c>
    </row>
    <row r="34" spans="1:17" x14ac:dyDescent="0.2">
      <c r="A34" s="5"/>
      <c r="B34" s="92"/>
      <c r="C34" s="92"/>
      <c r="D34" s="40"/>
      <c r="E34" s="92"/>
      <c r="F34" s="93"/>
      <c r="G34" s="94"/>
      <c r="H34" s="92"/>
      <c r="I34" s="92"/>
      <c r="J34" s="92"/>
      <c r="K34" s="92"/>
      <c r="L34" s="92"/>
      <c r="M34" s="92"/>
      <c r="N34" s="92"/>
      <c r="O34" s="31"/>
      <c r="P34" s="160"/>
      <c r="Q34" s="221">
        <f>O34</f>
        <v>0</v>
      </c>
    </row>
    <row r="35" spans="1:17" x14ac:dyDescent="0.2">
      <c r="A35" s="16"/>
      <c r="B35" s="104"/>
      <c r="C35" s="104"/>
      <c r="D35" s="105"/>
      <c r="E35" s="104"/>
      <c r="F35" s="106"/>
      <c r="G35" s="107"/>
      <c r="H35" s="104"/>
      <c r="I35" s="104"/>
      <c r="J35" s="104"/>
      <c r="K35" s="104"/>
      <c r="L35" s="104"/>
      <c r="M35" s="104"/>
      <c r="N35" s="104"/>
      <c r="O35" s="32"/>
      <c r="P35" s="162"/>
      <c r="Q35" s="221">
        <f>O35</f>
        <v>0</v>
      </c>
    </row>
    <row r="36" spans="1:17" ht="13.5" thickBot="1" x14ac:dyDescent="0.25">
      <c r="A36" s="25"/>
      <c r="B36" s="99"/>
      <c r="C36" s="99"/>
      <c r="D36" s="109"/>
      <c r="E36" s="99"/>
      <c r="F36" s="100"/>
      <c r="G36" s="101"/>
      <c r="H36" s="99"/>
      <c r="I36" s="99"/>
      <c r="J36" s="99"/>
      <c r="K36" s="99"/>
      <c r="L36" s="99"/>
      <c r="M36" s="99"/>
      <c r="N36" s="99"/>
      <c r="O36" s="33"/>
      <c r="P36" s="161"/>
      <c r="Q36" s="221">
        <f>O36</f>
        <v>0</v>
      </c>
    </row>
    <row r="37" spans="1:17" ht="13.5" thickBot="1" x14ac:dyDescent="0.25">
      <c r="A37" s="111" t="s">
        <v>18</v>
      </c>
      <c r="C37" s="49"/>
      <c r="D37" s="112"/>
      <c r="E37" s="49"/>
      <c r="F37" s="113"/>
      <c r="G37" s="114"/>
      <c r="H37" s="49"/>
      <c r="I37" s="49"/>
      <c r="J37" s="49"/>
      <c r="K37" s="115"/>
      <c r="L37" s="115"/>
      <c r="M37" s="116"/>
      <c r="N37" s="117" t="s">
        <v>19</v>
      </c>
      <c r="O37" s="39">
        <f>SUM(O32:O36)</f>
        <v>0</v>
      </c>
      <c r="P37" s="163"/>
      <c r="Q37" s="170">
        <f>SUM(Q32:Q36)</f>
        <v>0</v>
      </c>
    </row>
    <row r="38" spans="1:17" ht="30" customHeight="1" thickBot="1" x14ac:dyDescent="0.3">
      <c r="A38" s="49"/>
      <c r="B38" s="49"/>
      <c r="C38" s="49"/>
      <c r="D38" s="49"/>
      <c r="E38" s="49"/>
      <c r="F38" s="113"/>
      <c r="G38" s="114"/>
      <c r="H38" s="49"/>
      <c r="I38" s="49"/>
      <c r="J38" s="49"/>
      <c r="K38" s="49"/>
      <c r="L38" s="49"/>
      <c r="M38" s="118"/>
      <c r="N38" s="118" t="s">
        <v>20</v>
      </c>
      <c r="O38" s="41">
        <f>O29+O37</f>
        <v>0</v>
      </c>
      <c r="P38" s="164">
        <f>P29+P37</f>
        <v>0</v>
      </c>
      <c r="Q38" s="171">
        <f>Q29+Q37</f>
        <v>0</v>
      </c>
    </row>
    <row r="39" spans="1:17" ht="15.75" thickBot="1" x14ac:dyDescent="0.3">
      <c r="A39" s="119" t="s">
        <v>21</v>
      </c>
      <c r="B39" s="120"/>
      <c r="C39" s="120"/>
      <c r="D39" s="120"/>
      <c r="E39" s="120"/>
      <c r="F39" s="121"/>
      <c r="G39" s="122"/>
      <c r="H39" s="49"/>
      <c r="I39" s="123" t="s">
        <v>22</v>
      </c>
      <c r="J39" s="120"/>
      <c r="K39" s="120"/>
      <c r="L39" s="49"/>
      <c r="M39" s="49"/>
      <c r="N39" s="49"/>
      <c r="O39" s="124"/>
      <c r="P39" s="125"/>
    </row>
    <row r="40" spans="1:17" x14ac:dyDescent="0.2">
      <c r="C40" s="49"/>
      <c r="L40" s="49"/>
      <c r="M40" s="49"/>
      <c r="N40" s="49"/>
      <c r="O40" s="124" t="s">
        <v>95</v>
      </c>
      <c r="P40" s="124" t="s">
        <v>96</v>
      </c>
      <c r="Q40" s="124" t="s">
        <v>97</v>
      </c>
    </row>
    <row r="41" spans="1:17" ht="13.5" thickBot="1" x14ac:dyDescent="0.25">
      <c r="B41" s="126" t="s">
        <v>25</v>
      </c>
      <c r="C41" s="120"/>
      <c r="D41" s="120"/>
      <c r="E41" s="120"/>
      <c r="F41" s="121"/>
      <c r="G41" s="122"/>
      <c r="I41" s="62" t="s">
        <v>22</v>
      </c>
      <c r="J41" s="120"/>
      <c r="K41" s="120"/>
      <c r="N41" s="47" t="s">
        <v>98</v>
      </c>
      <c r="O41" s="221"/>
      <c r="P41" s="222"/>
      <c r="Q41" s="222"/>
    </row>
    <row r="42" spans="1:17" x14ac:dyDescent="0.2">
      <c r="C42" s="49"/>
      <c r="D42" s="49"/>
      <c r="N42" s="219" t="s">
        <v>99</v>
      </c>
      <c r="O42" s="220">
        <f>O38+O41</f>
        <v>0</v>
      </c>
      <c r="P42" s="220">
        <f>P38+P41</f>
        <v>0</v>
      </c>
      <c r="Q42" s="220">
        <f>Q38+Q41</f>
        <v>0</v>
      </c>
    </row>
    <row r="43" spans="1:17" x14ac:dyDescent="0.2">
      <c r="A43" s="111" t="s">
        <v>24</v>
      </c>
      <c r="B43" s="146"/>
      <c r="C43" s="49"/>
    </row>
    <row r="44" spans="1:17" x14ac:dyDescent="0.2">
      <c r="A44" s="111" t="s">
        <v>26</v>
      </c>
      <c r="C44" s="49"/>
    </row>
    <row r="45" spans="1:17" x14ac:dyDescent="0.2">
      <c r="A45" s="128" t="s">
        <v>100</v>
      </c>
      <c r="C45" s="49"/>
    </row>
    <row r="46" spans="1:17" x14ac:dyDescent="0.2">
      <c r="A46" s="152" t="s">
        <v>76</v>
      </c>
      <c r="B46" s="148"/>
      <c r="C46" s="149"/>
      <c r="D46" s="149"/>
      <c r="E46" s="149"/>
      <c r="F46" s="150"/>
      <c r="G46" s="151"/>
      <c r="H46" s="149"/>
      <c r="I46" s="149"/>
      <c r="J46" s="149"/>
      <c r="K46" s="149"/>
      <c r="L46" s="149"/>
      <c r="M46" s="149"/>
    </row>
    <row r="47" spans="1:17" x14ac:dyDescent="0.2">
      <c r="C47" s="49"/>
    </row>
    <row r="48" spans="1:17" x14ac:dyDescent="0.2">
      <c r="C48" s="49"/>
    </row>
    <row r="49" spans="3:3" x14ac:dyDescent="0.2">
      <c r="C49" s="49"/>
    </row>
    <row r="50" spans="3:3" x14ac:dyDescent="0.2">
      <c r="C50" s="49"/>
    </row>
    <row r="51" spans="3:3" x14ac:dyDescent="0.2">
      <c r="C51" s="49"/>
    </row>
    <row r="52" spans="3:3" x14ac:dyDescent="0.2">
      <c r="C52" s="49"/>
    </row>
    <row r="53" spans="3:3" x14ac:dyDescent="0.2">
      <c r="C53" s="49"/>
    </row>
    <row r="54" spans="3:3" x14ac:dyDescent="0.2">
      <c r="C54" s="49"/>
    </row>
    <row r="55" spans="3:3" x14ac:dyDescent="0.2">
      <c r="C55" s="49"/>
    </row>
    <row r="56" spans="3:3" x14ac:dyDescent="0.2">
      <c r="C56" s="49"/>
    </row>
    <row r="57" spans="3:3" x14ac:dyDescent="0.2">
      <c r="C57" s="49"/>
    </row>
    <row r="58" spans="3:3" x14ac:dyDescent="0.2">
      <c r="C58" s="49"/>
    </row>
    <row r="59" spans="3:3" x14ac:dyDescent="0.2">
      <c r="C59" s="49"/>
    </row>
    <row r="60" spans="3:3" x14ac:dyDescent="0.2">
      <c r="C60" s="49"/>
    </row>
    <row r="61" spans="3:3" x14ac:dyDescent="0.2">
      <c r="C61" s="49"/>
    </row>
    <row r="62" spans="3:3" x14ac:dyDescent="0.2">
      <c r="C62" s="49"/>
    </row>
    <row r="63" spans="3:3" x14ac:dyDescent="0.2">
      <c r="C63" s="49"/>
    </row>
    <row r="64" spans="3:3" x14ac:dyDescent="0.2">
      <c r="C64" s="49"/>
    </row>
    <row r="65" spans="3:3" x14ac:dyDescent="0.2">
      <c r="C65" s="49"/>
    </row>
    <row r="66" spans="3:3" x14ac:dyDescent="0.2">
      <c r="C66" s="49"/>
    </row>
    <row r="67" spans="3:3" x14ac:dyDescent="0.2">
      <c r="C67" s="49"/>
    </row>
    <row r="68" spans="3:3" x14ac:dyDescent="0.2">
      <c r="C68" s="49"/>
    </row>
    <row r="69" spans="3:3" x14ac:dyDescent="0.2">
      <c r="C69" s="49"/>
    </row>
    <row r="70" spans="3:3" x14ac:dyDescent="0.2">
      <c r="C70" s="49"/>
    </row>
    <row r="71" spans="3:3" x14ac:dyDescent="0.2">
      <c r="C71" s="49"/>
    </row>
    <row r="72" spans="3:3" x14ac:dyDescent="0.2">
      <c r="C72" s="49"/>
    </row>
    <row r="73" spans="3:3" x14ac:dyDescent="0.2">
      <c r="C73" s="49"/>
    </row>
    <row r="74" spans="3:3" x14ac:dyDescent="0.2">
      <c r="C74" s="49"/>
    </row>
    <row r="75" spans="3:3" x14ac:dyDescent="0.2">
      <c r="C75" s="49"/>
    </row>
    <row r="76" spans="3:3" x14ac:dyDescent="0.2">
      <c r="C76" s="49"/>
    </row>
    <row r="77" spans="3:3" x14ac:dyDescent="0.2">
      <c r="C77" s="49"/>
    </row>
    <row r="78" spans="3:3" x14ac:dyDescent="0.2">
      <c r="C78" s="49"/>
    </row>
    <row r="79" spans="3:3" x14ac:dyDescent="0.2">
      <c r="C79" s="49"/>
    </row>
    <row r="80" spans="3:3" x14ac:dyDescent="0.2">
      <c r="C80" s="49"/>
    </row>
    <row r="81" spans="3:3" x14ac:dyDescent="0.2">
      <c r="C81" s="49"/>
    </row>
    <row r="82" spans="3:3" x14ac:dyDescent="0.2">
      <c r="C82" s="49"/>
    </row>
    <row r="83" spans="3:3" x14ac:dyDescent="0.2">
      <c r="C83" s="49"/>
    </row>
    <row r="84" spans="3:3" x14ac:dyDescent="0.2">
      <c r="C84" s="49"/>
    </row>
  </sheetData>
  <sheetProtection algorithmName="SHA-512" hashValue="gNsh3uz6adJc/r/f+XWX+Z/jPmCkqS5h35xDoB0tIx/qT8Z9lgcaE57EzfOGL6SOEtwqtZ6WnjiZbyASI8UQSA==" saltValue="mxTojnV5fkxABJcCeli8jQ==" spinCount="100000" sheet="1" objects="1" scenarios="1"/>
  <mergeCells count="5">
    <mergeCell ref="C2:J2"/>
    <mergeCell ref="C3:J3"/>
    <mergeCell ref="C4:J4"/>
    <mergeCell ref="C5:J5"/>
    <mergeCell ref="C6:J6"/>
  </mergeCells>
  <phoneticPr fontId="17" type="noConversion"/>
  <pageMargins left="0.4" right="0.4" top="0.98" bottom="0.68" header="0.46" footer="0.5"/>
  <pageSetup orientation="portrait" horizontalDpi="4294967292" r:id="rId1"/>
  <headerFooter alignWithMargins="0">
    <oddHeader>&amp;L&amp;G</oddHeader>
  </headerFooter>
  <legacyDrawing r:id="rId2"/>
  <legacyDrawingHF r:id="rId3"/>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4"/>
  <sheetViews>
    <sheetView zoomScale="115" workbookViewId="0">
      <selection activeCell="O10" sqref="O10:O28"/>
    </sheetView>
  </sheetViews>
  <sheetFormatPr defaultRowHeight="12.75" x14ac:dyDescent="0.2"/>
  <cols>
    <col min="1" max="1" width="20.42578125" style="43" customWidth="1"/>
    <col min="2" max="2" width="5.140625" style="43" customWidth="1"/>
    <col min="3" max="3" width="3.7109375" style="127" customWidth="1"/>
    <col min="4" max="4" width="3.7109375" style="43" customWidth="1"/>
    <col min="5" max="5" width="4.5703125" style="43" customWidth="1"/>
    <col min="6" max="6" width="3.5703125" style="50" customWidth="1"/>
    <col min="7" max="7" width="4.85546875" style="51" customWidth="1"/>
    <col min="8" max="8" width="6.140625" style="43" customWidth="1"/>
    <col min="9" max="9" width="6.42578125" style="43" customWidth="1"/>
    <col min="10" max="10" width="4" style="43" customWidth="1"/>
    <col min="11" max="12" width="4.42578125" style="43" customWidth="1"/>
    <col min="13" max="14" width="4.7109375" style="43" customWidth="1"/>
    <col min="15" max="15" width="8.5703125" style="46" customWidth="1"/>
    <col min="16" max="16" width="8.5703125" style="43" customWidth="1"/>
    <col min="17" max="17" width="6.85546875" style="43" customWidth="1"/>
    <col min="18" max="18" width="1.7109375" style="43" customWidth="1"/>
    <col min="19" max="16384" width="9.140625" style="43"/>
  </cols>
  <sheetData>
    <row r="1" spans="1:17" ht="16.5" thickBot="1" x14ac:dyDescent="0.3">
      <c r="B1" s="44" t="s">
        <v>0</v>
      </c>
      <c r="C1" s="43"/>
      <c r="F1" s="43"/>
      <c r="G1" s="43"/>
      <c r="H1" s="45"/>
    </row>
    <row r="2" spans="1:17" ht="13.5" thickBot="1" x14ac:dyDescent="0.25">
      <c r="B2" s="47" t="s">
        <v>85</v>
      </c>
      <c r="C2" s="232" t="s">
        <v>129</v>
      </c>
      <c r="D2" s="229"/>
      <c r="E2" s="229"/>
      <c r="F2" s="229"/>
      <c r="G2" s="229"/>
      <c r="H2" s="229"/>
      <c r="I2" s="229"/>
      <c r="J2" s="230"/>
    </row>
    <row r="3" spans="1:17" ht="13.5" thickBot="1" x14ac:dyDescent="0.25">
      <c r="B3" s="47" t="s">
        <v>55</v>
      </c>
      <c r="C3" s="228" t="s">
        <v>84</v>
      </c>
      <c r="D3" s="229"/>
      <c r="E3" s="229"/>
      <c r="F3" s="229"/>
      <c r="G3" s="229"/>
      <c r="H3" s="229"/>
      <c r="I3" s="229"/>
      <c r="J3" s="230"/>
    </row>
    <row r="4" spans="1:17" ht="13.5" thickBot="1" x14ac:dyDescent="0.25">
      <c r="B4" s="47" t="s">
        <v>86</v>
      </c>
      <c r="C4" s="228" t="s">
        <v>87</v>
      </c>
      <c r="D4" s="229"/>
      <c r="E4" s="229"/>
      <c r="F4" s="229"/>
      <c r="G4" s="229"/>
      <c r="H4" s="229"/>
      <c r="I4" s="229"/>
      <c r="J4" s="230"/>
    </row>
    <row r="5" spans="1:17" ht="13.5" thickBot="1" x14ac:dyDescent="0.25">
      <c r="B5" s="47" t="s">
        <v>56</v>
      </c>
      <c r="C5" s="228" t="s">
        <v>88</v>
      </c>
      <c r="D5" s="229"/>
      <c r="E5" s="229"/>
      <c r="F5" s="229"/>
      <c r="G5" s="229"/>
      <c r="H5" s="229"/>
      <c r="I5" s="229"/>
      <c r="J5" s="230"/>
    </row>
    <row r="6" spans="1:17" ht="13.5" thickBot="1" x14ac:dyDescent="0.25">
      <c r="B6" s="47" t="s">
        <v>83</v>
      </c>
      <c r="C6" s="231" t="s">
        <v>51</v>
      </c>
      <c r="D6" s="229"/>
      <c r="E6" s="229"/>
      <c r="F6" s="229"/>
      <c r="G6" s="229"/>
      <c r="H6" s="229"/>
      <c r="I6" s="229"/>
      <c r="J6" s="230"/>
    </row>
    <row r="7" spans="1:17" ht="13.5" thickBot="1" x14ac:dyDescent="0.25">
      <c r="C7" s="49"/>
    </row>
    <row r="8" spans="1:17" ht="14.25" customHeight="1" thickBot="1" x14ac:dyDescent="0.25">
      <c r="B8" s="52" t="s">
        <v>1</v>
      </c>
      <c r="C8" s="48"/>
      <c r="J8" s="53" t="s">
        <v>2</v>
      </c>
      <c r="K8" s="54"/>
      <c r="L8" s="48"/>
    </row>
    <row r="9" spans="1:17" s="62" customFormat="1" ht="57.75" customHeight="1" thickBot="1" x14ac:dyDescent="0.25">
      <c r="A9" s="55" t="s">
        <v>3</v>
      </c>
      <c r="B9" s="56" t="s">
        <v>4</v>
      </c>
      <c r="C9" s="56" t="s">
        <v>5</v>
      </c>
      <c r="D9" s="57" t="s">
        <v>6</v>
      </c>
      <c r="E9" s="58" t="s">
        <v>7</v>
      </c>
      <c r="F9" s="59" t="s">
        <v>23</v>
      </c>
      <c r="G9" s="60" t="s">
        <v>8</v>
      </c>
      <c r="H9" s="58" t="s">
        <v>27</v>
      </c>
      <c r="I9" s="58" t="s">
        <v>28</v>
      </c>
      <c r="J9" s="56" t="s">
        <v>9</v>
      </c>
      <c r="K9" s="56" t="s">
        <v>10</v>
      </c>
      <c r="L9" s="56" t="s">
        <v>11</v>
      </c>
      <c r="M9" s="58" t="s">
        <v>12</v>
      </c>
      <c r="N9" s="58" t="s">
        <v>13</v>
      </c>
      <c r="O9" s="61" t="s">
        <v>14</v>
      </c>
      <c r="P9" s="158" t="s">
        <v>15</v>
      </c>
      <c r="Q9" s="165" t="s">
        <v>89</v>
      </c>
    </row>
    <row r="10" spans="1:17" x14ac:dyDescent="0.2">
      <c r="A10" s="1"/>
      <c r="B10" s="2"/>
      <c r="C10" s="3"/>
      <c r="D10" s="4"/>
      <c r="E10" s="5"/>
      <c r="F10" s="6"/>
      <c r="G10" s="7">
        <v>1</v>
      </c>
      <c r="H10" s="8">
        <v>1</v>
      </c>
      <c r="I10" s="9">
        <v>1</v>
      </c>
      <c r="J10" s="2"/>
      <c r="K10" s="10"/>
      <c r="L10" s="3"/>
      <c r="M10" s="11">
        <v>1</v>
      </c>
      <c r="N10" s="11">
        <v>1</v>
      </c>
      <c r="O10" s="226">
        <f>ROUND(((G10*H10*I10*M10*N10*(B10+2/3*C10) + G10*H10*I10*M10*N10*(J10*E10+K10+L10*E10)/44)),2)</f>
        <v>0</v>
      </c>
      <c r="P10" s="227">
        <f t="shared" ref="P10:P28" si="0">E10*D10*H10</f>
        <v>0</v>
      </c>
      <c r="Q10" s="221">
        <f t="shared" ref="Q10:Q28" si="1">O10</f>
        <v>0</v>
      </c>
    </row>
    <row r="11" spans="1:17" x14ac:dyDescent="0.2">
      <c r="A11" s="12"/>
      <c r="B11" s="13"/>
      <c r="C11" s="14"/>
      <c r="D11" s="15"/>
      <c r="E11" s="16"/>
      <c r="F11" s="17"/>
      <c r="G11" s="7">
        <v>1</v>
      </c>
      <c r="H11" s="8">
        <v>1</v>
      </c>
      <c r="I11" s="9">
        <v>1</v>
      </c>
      <c r="J11" s="13"/>
      <c r="K11" s="16"/>
      <c r="L11" s="14"/>
      <c r="M11" s="18">
        <v>1</v>
      </c>
      <c r="N11" s="18">
        <v>1</v>
      </c>
      <c r="O11" s="226">
        <f t="shared" ref="O11:O28" si="2">ROUND(((G11*H11*I11*M11*N11*(B11+2/3*C11) + G11*H11*I11*M11*N11*(J11*E11+K11+L11*E11)/44)),2)</f>
        <v>0</v>
      </c>
      <c r="P11" s="227">
        <f t="shared" si="0"/>
        <v>0</v>
      </c>
      <c r="Q11" s="221">
        <f t="shared" si="1"/>
        <v>0</v>
      </c>
    </row>
    <row r="12" spans="1:17" x14ac:dyDescent="0.2">
      <c r="A12" s="12"/>
      <c r="B12" s="13"/>
      <c r="C12" s="14"/>
      <c r="D12" s="15"/>
      <c r="E12" s="16"/>
      <c r="F12" s="17"/>
      <c r="G12" s="7">
        <v>1</v>
      </c>
      <c r="H12" s="8">
        <v>1</v>
      </c>
      <c r="I12" s="9">
        <v>1</v>
      </c>
      <c r="J12" s="13"/>
      <c r="K12" s="16"/>
      <c r="L12" s="14"/>
      <c r="M12" s="18">
        <v>1</v>
      </c>
      <c r="N12" s="18">
        <v>1</v>
      </c>
      <c r="O12" s="226">
        <f t="shared" si="2"/>
        <v>0</v>
      </c>
      <c r="P12" s="227">
        <f t="shared" si="0"/>
        <v>0</v>
      </c>
      <c r="Q12" s="221">
        <f t="shared" si="1"/>
        <v>0</v>
      </c>
    </row>
    <row r="13" spans="1:17" x14ac:dyDescent="0.2">
      <c r="A13" s="12"/>
      <c r="B13" s="13"/>
      <c r="C13" s="14"/>
      <c r="D13" s="15"/>
      <c r="E13" s="16"/>
      <c r="F13" s="17"/>
      <c r="G13" s="7">
        <v>1</v>
      </c>
      <c r="H13" s="8">
        <v>1</v>
      </c>
      <c r="I13" s="9">
        <v>1</v>
      </c>
      <c r="J13" s="13"/>
      <c r="K13" s="16"/>
      <c r="L13" s="14"/>
      <c r="M13" s="18">
        <v>1</v>
      </c>
      <c r="N13" s="18">
        <v>1</v>
      </c>
      <c r="O13" s="226">
        <f t="shared" si="2"/>
        <v>0</v>
      </c>
      <c r="P13" s="227">
        <f t="shared" si="0"/>
        <v>0</v>
      </c>
      <c r="Q13" s="221">
        <f t="shared" si="1"/>
        <v>0</v>
      </c>
    </row>
    <row r="14" spans="1:17" x14ac:dyDescent="0.2">
      <c r="A14" s="12"/>
      <c r="B14" s="13"/>
      <c r="C14" s="14"/>
      <c r="D14" s="15"/>
      <c r="E14" s="16"/>
      <c r="F14" s="17"/>
      <c r="G14" s="7">
        <v>1</v>
      </c>
      <c r="H14" s="8">
        <v>1</v>
      </c>
      <c r="I14" s="9">
        <v>1</v>
      </c>
      <c r="J14" s="13"/>
      <c r="K14" s="16"/>
      <c r="L14" s="14"/>
      <c r="M14" s="18">
        <v>1</v>
      </c>
      <c r="N14" s="18">
        <v>1</v>
      </c>
      <c r="O14" s="226">
        <f t="shared" si="2"/>
        <v>0</v>
      </c>
      <c r="P14" s="227">
        <f t="shared" si="0"/>
        <v>0</v>
      </c>
      <c r="Q14" s="221">
        <f t="shared" si="1"/>
        <v>0</v>
      </c>
    </row>
    <row r="15" spans="1:17" x14ac:dyDescent="0.2">
      <c r="A15" s="12"/>
      <c r="B15" s="13"/>
      <c r="C15" s="14"/>
      <c r="D15" s="15"/>
      <c r="E15" s="16"/>
      <c r="F15" s="17"/>
      <c r="G15" s="7">
        <v>1</v>
      </c>
      <c r="H15" s="8">
        <v>1</v>
      </c>
      <c r="I15" s="9">
        <v>1</v>
      </c>
      <c r="J15" s="13"/>
      <c r="K15" s="16"/>
      <c r="L15" s="14"/>
      <c r="M15" s="18">
        <v>1</v>
      </c>
      <c r="N15" s="18">
        <v>1</v>
      </c>
      <c r="O15" s="226">
        <f t="shared" si="2"/>
        <v>0</v>
      </c>
      <c r="P15" s="227">
        <f t="shared" si="0"/>
        <v>0</v>
      </c>
      <c r="Q15" s="221">
        <f t="shared" si="1"/>
        <v>0</v>
      </c>
    </row>
    <row r="16" spans="1:17" x14ac:dyDescent="0.2">
      <c r="A16" s="12"/>
      <c r="B16" s="13"/>
      <c r="C16" s="14"/>
      <c r="D16" s="15"/>
      <c r="E16" s="16"/>
      <c r="F16" s="17"/>
      <c r="G16" s="7">
        <v>1</v>
      </c>
      <c r="H16" s="8">
        <v>1</v>
      </c>
      <c r="I16" s="9">
        <v>1</v>
      </c>
      <c r="J16" s="13"/>
      <c r="K16" s="16"/>
      <c r="L16" s="14"/>
      <c r="M16" s="18">
        <v>1</v>
      </c>
      <c r="N16" s="18">
        <v>1</v>
      </c>
      <c r="O16" s="226">
        <f t="shared" si="2"/>
        <v>0</v>
      </c>
      <c r="P16" s="227">
        <f t="shared" si="0"/>
        <v>0</v>
      </c>
      <c r="Q16" s="221">
        <f t="shared" si="1"/>
        <v>0</v>
      </c>
    </row>
    <row r="17" spans="1:17" x14ac:dyDescent="0.2">
      <c r="A17" s="12"/>
      <c r="B17" s="13"/>
      <c r="C17" s="14"/>
      <c r="D17" s="15"/>
      <c r="E17" s="16"/>
      <c r="F17" s="17"/>
      <c r="G17" s="7">
        <v>1</v>
      </c>
      <c r="H17" s="8">
        <v>1</v>
      </c>
      <c r="I17" s="9">
        <v>1</v>
      </c>
      <c r="J17" s="13"/>
      <c r="K17" s="16"/>
      <c r="L17" s="14"/>
      <c r="M17" s="18">
        <v>1</v>
      </c>
      <c r="N17" s="18">
        <v>1</v>
      </c>
      <c r="O17" s="226">
        <f t="shared" si="2"/>
        <v>0</v>
      </c>
      <c r="P17" s="227">
        <f t="shared" si="0"/>
        <v>0</v>
      </c>
      <c r="Q17" s="221">
        <f t="shared" si="1"/>
        <v>0</v>
      </c>
    </row>
    <row r="18" spans="1:17" x14ac:dyDescent="0.2">
      <c r="A18" s="12"/>
      <c r="B18" s="13"/>
      <c r="C18" s="14"/>
      <c r="D18" s="15"/>
      <c r="E18" s="16"/>
      <c r="F18" s="17"/>
      <c r="G18" s="7">
        <v>1</v>
      </c>
      <c r="H18" s="8">
        <v>1</v>
      </c>
      <c r="I18" s="9">
        <v>1</v>
      </c>
      <c r="J18" s="13"/>
      <c r="K18" s="16"/>
      <c r="L18" s="14"/>
      <c r="M18" s="18">
        <v>1</v>
      </c>
      <c r="N18" s="18">
        <v>1</v>
      </c>
      <c r="O18" s="226">
        <f t="shared" si="2"/>
        <v>0</v>
      </c>
      <c r="P18" s="227">
        <f t="shared" si="0"/>
        <v>0</v>
      </c>
      <c r="Q18" s="221">
        <f t="shared" si="1"/>
        <v>0</v>
      </c>
    </row>
    <row r="19" spans="1:17" x14ac:dyDescent="0.2">
      <c r="A19" s="12"/>
      <c r="B19" s="13"/>
      <c r="C19" s="14"/>
      <c r="D19" s="15"/>
      <c r="E19" s="16"/>
      <c r="F19" s="17"/>
      <c r="G19" s="7">
        <v>1</v>
      </c>
      <c r="H19" s="8">
        <v>1</v>
      </c>
      <c r="I19" s="9">
        <v>1</v>
      </c>
      <c r="J19" s="13"/>
      <c r="K19" s="16"/>
      <c r="L19" s="14"/>
      <c r="M19" s="18">
        <v>1</v>
      </c>
      <c r="N19" s="18">
        <v>1</v>
      </c>
      <c r="O19" s="226">
        <f t="shared" si="2"/>
        <v>0</v>
      </c>
      <c r="P19" s="227">
        <f t="shared" si="0"/>
        <v>0</v>
      </c>
      <c r="Q19" s="221">
        <f t="shared" si="1"/>
        <v>0</v>
      </c>
    </row>
    <row r="20" spans="1:17" x14ac:dyDescent="0.2">
      <c r="A20" s="12"/>
      <c r="B20" s="13"/>
      <c r="C20" s="14"/>
      <c r="D20" s="15"/>
      <c r="E20" s="16"/>
      <c r="F20" s="17"/>
      <c r="G20" s="7">
        <v>1</v>
      </c>
      <c r="H20" s="8">
        <v>1</v>
      </c>
      <c r="I20" s="9">
        <v>1</v>
      </c>
      <c r="J20" s="13"/>
      <c r="K20" s="16"/>
      <c r="L20" s="14"/>
      <c r="M20" s="18">
        <v>1</v>
      </c>
      <c r="N20" s="18">
        <v>1</v>
      </c>
      <c r="O20" s="226">
        <f t="shared" si="2"/>
        <v>0</v>
      </c>
      <c r="P20" s="227">
        <f t="shared" si="0"/>
        <v>0</v>
      </c>
      <c r="Q20" s="221">
        <f t="shared" si="1"/>
        <v>0</v>
      </c>
    </row>
    <row r="21" spans="1:17" x14ac:dyDescent="0.2">
      <c r="A21" s="12"/>
      <c r="B21" s="13"/>
      <c r="C21" s="14"/>
      <c r="D21" s="15"/>
      <c r="E21" s="16"/>
      <c r="F21" s="17"/>
      <c r="G21" s="7">
        <v>1</v>
      </c>
      <c r="H21" s="8">
        <v>1</v>
      </c>
      <c r="I21" s="9">
        <v>1</v>
      </c>
      <c r="J21" s="13"/>
      <c r="K21" s="16"/>
      <c r="L21" s="14"/>
      <c r="M21" s="18">
        <v>1</v>
      </c>
      <c r="N21" s="18">
        <v>1</v>
      </c>
      <c r="O21" s="226">
        <f t="shared" si="2"/>
        <v>0</v>
      </c>
      <c r="P21" s="227">
        <f t="shared" si="0"/>
        <v>0</v>
      </c>
      <c r="Q21" s="221">
        <f t="shared" si="1"/>
        <v>0</v>
      </c>
    </row>
    <row r="22" spans="1:17" x14ac:dyDescent="0.2">
      <c r="A22" s="12"/>
      <c r="B22" s="13"/>
      <c r="C22" s="14"/>
      <c r="D22" s="15"/>
      <c r="E22" s="16"/>
      <c r="F22" s="17"/>
      <c r="G22" s="7">
        <v>1</v>
      </c>
      <c r="H22" s="8">
        <v>1</v>
      </c>
      <c r="I22" s="9">
        <v>1</v>
      </c>
      <c r="J22" s="13"/>
      <c r="K22" s="16"/>
      <c r="L22" s="14"/>
      <c r="M22" s="18">
        <v>1</v>
      </c>
      <c r="N22" s="18">
        <v>1</v>
      </c>
      <c r="O22" s="226">
        <f t="shared" si="2"/>
        <v>0</v>
      </c>
      <c r="P22" s="227">
        <f t="shared" si="0"/>
        <v>0</v>
      </c>
      <c r="Q22" s="221">
        <f t="shared" si="1"/>
        <v>0</v>
      </c>
    </row>
    <row r="23" spans="1:17" x14ac:dyDescent="0.2">
      <c r="A23" s="12"/>
      <c r="B23" s="13"/>
      <c r="C23" s="14"/>
      <c r="D23" s="15"/>
      <c r="E23" s="16"/>
      <c r="F23" s="17"/>
      <c r="G23" s="7">
        <v>1</v>
      </c>
      <c r="H23" s="8">
        <v>1</v>
      </c>
      <c r="I23" s="9">
        <v>1</v>
      </c>
      <c r="J23" s="13"/>
      <c r="K23" s="16"/>
      <c r="L23" s="14"/>
      <c r="M23" s="18">
        <v>1</v>
      </c>
      <c r="N23" s="18">
        <v>1</v>
      </c>
      <c r="O23" s="226">
        <f t="shared" si="2"/>
        <v>0</v>
      </c>
      <c r="P23" s="227">
        <f t="shared" si="0"/>
        <v>0</v>
      </c>
      <c r="Q23" s="221">
        <f t="shared" si="1"/>
        <v>0</v>
      </c>
    </row>
    <row r="24" spans="1:17" x14ac:dyDescent="0.2">
      <c r="A24" s="12"/>
      <c r="B24" s="13"/>
      <c r="C24" s="14"/>
      <c r="D24" s="15"/>
      <c r="E24" s="16"/>
      <c r="F24" s="17"/>
      <c r="G24" s="7">
        <v>1</v>
      </c>
      <c r="H24" s="8">
        <v>1</v>
      </c>
      <c r="I24" s="9">
        <v>1</v>
      </c>
      <c r="J24" s="13"/>
      <c r="K24" s="16"/>
      <c r="L24" s="14"/>
      <c r="M24" s="18">
        <v>1</v>
      </c>
      <c r="N24" s="18">
        <v>1</v>
      </c>
      <c r="O24" s="226">
        <f t="shared" si="2"/>
        <v>0</v>
      </c>
      <c r="P24" s="227">
        <f t="shared" si="0"/>
        <v>0</v>
      </c>
      <c r="Q24" s="221">
        <f t="shared" si="1"/>
        <v>0</v>
      </c>
    </row>
    <row r="25" spans="1:17" x14ac:dyDescent="0.2">
      <c r="A25" s="12"/>
      <c r="B25" s="13"/>
      <c r="C25" s="14"/>
      <c r="D25" s="15"/>
      <c r="E25" s="16"/>
      <c r="F25" s="17"/>
      <c r="G25" s="7">
        <v>1</v>
      </c>
      <c r="H25" s="8">
        <v>1</v>
      </c>
      <c r="I25" s="9">
        <v>1</v>
      </c>
      <c r="J25" s="13"/>
      <c r="K25" s="16"/>
      <c r="L25" s="14"/>
      <c r="M25" s="18">
        <v>1</v>
      </c>
      <c r="N25" s="18">
        <v>1</v>
      </c>
      <c r="O25" s="226">
        <f t="shared" si="2"/>
        <v>0</v>
      </c>
      <c r="P25" s="227">
        <f t="shared" si="0"/>
        <v>0</v>
      </c>
      <c r="Q25" s="221">
        <f t="shared" si="1"/>
        <v>0</v>
      </c>
    </row>
    <row r="26" spans="1:17" x14ac:dyDescent="0.2">
      <c r="A26" s="12"/>
      <c r="B26" s="13"/>
      <c r="C26" s="14"/>
      <c r="D26" s="15"/>
      <c r="E26" s="16"/>
      <c r="F26" s="17"/>
      <c r="G26" s="7">
        <v>1</v>
      </c>
      <c r="H26" s="8">
        <v>1</v>
      </c>
      <c r="I26" s="9">
        <v>1</v>
      </c>
      <c r="J26" s="13"/>
      <c r="K26" s="16"/>
      <c r="L26" s="14"/>
      <c r="M26" s="18">
        <v>1</v>
      </c>
      <c r="N26" s="18">
        <v>1</v>
      </c>
      <c r="O26" s="226">
        <f t="shared" si="2"/>
        <v>0</v>
      </c>
      <c r="P26" s="227">
        <f t="shared" si="0"/>
        <v>0</v>
      </c>
      <c r="Q26" s="221">
        <f t="shared" si="1"/>
        <v>0</v>
      </c>
    </row>
    <row r="27" spans="1:17" x14ac:dyDescent="0.2">
      <c r="A27" s="12"/>
      <c r="B27" s="13"/>
      <c r="C27" s="14"/>
      <c r="D27" s="15"/>
      <c r="E27" s="16"/>
      <c r="F27" s="17"/>
      <c r="G27" s="7">
        <v>1</v>
      </c>
      <c r="H27" s="8">
        <v>1</v>
      </c>
      <c r="I27" s="9">
        <v>1</v>
      </c>
      <c r="J27" s="13"/>
      <c r="K27" s="16"/>
      <c r="L27" s="14"/>
      <c r="M27" s="18">
        <v>1</v>
      </c>
      <c r="N27" s="18">
        <v>1</v>
      </c>
      <c r="O27" s="226">
        <f t="shared" si="2"/>
        <v>0</v>
      </c>
      <c r="P27" s="227">
        <f t="shared" si="0"/>
        <v>0</v>
      </c>
      <c r="Q27" s="221">
        <f t="shared" si="1"/>
        <v>0</v>
      </c>
    </row>
    <row r="28" spans="1:17" ht="13.5" thickBot="1" x14ac:dyDescent="0.25">
      <c r="A28" s="19"/>
      <c r="B28" s="20"/>
      <c r="C28" s="21"/>
      <c r="D28" s="22"/>
      <c r="E28" s="23"/>
      <c r="F28" s="24"/>
      <c r="G28" s="7">
        <v>1</v>
      </c>
      <c r="H28" s="8">
        <v>1</v>
      </c>
      <c r="I28" s="9">
        <v>1</v>
      </c>
      <c r="J28" s="20"/>
      <c r="K28" s="25"/>
      <c r="L28" s="21"/>
      <c r="M28" s="26">
        <v>1</v>
      </c>
      <c r="N28" s="26">
        <v>1</v>
      </c>
      <c r="O28" s="226">
        <f t="shared" si="2"/>
        <v>0</v>
      </c>
      <c r="P28" s="227">
        <f t="shared" si="0"/>
        <v>0</v>
      </c>
      <c r="Q28" s="221">
        <f t="shared" si="1"/>
        <v>0</v>
      </c>
    </row>
    <row r="29" spans="1:17" ht="16.5" thickBot="1" x14ac:dyDescent="0.3">
      <c r="A29" s="89" t="s">
        <v>16</v>
      </c>
      <c r="B29" s="35">
        <f>SUM(B10:B28)</f>
        <v>0</v>
      </c>
      <c r="C29" s="35">
        <f>SUM(C10:C28)</f>
        <v>0</v>
      </c>
      <c r="D29" s="36">
        <f>SUM(D10:D28)</f>
        <v>0</v>
      </c>
      <c r="E29" s="35">
        <f>SUM(E10:E28)</f>
        <v>0</v>
      </c>
      <c r="F29" s="37">
        <f>SUM(F10:F28)</f>
        <v>0</v>
      </c>
      <c r="G29" s="38"/>
      <c r="H29" s="35"/>
      <c r="I29" s="35"/>
      <c r="J29" s="35">
        <f>SUM(J10:J28)</f>
        <v>0</v>
      </c>
      <c r="K29" s="35">
        <f>SUM(K10:K28)</f>
        <v>0</v>
      </c>
      <c r="L29" s="35">
        <f>SUM(L10:L28)</f>
        <v>0</v>
      </c>
      <c r="M29" s="35"/>
      <c r="N29" s="35"/>
      <c r="O29" s="34">
        <f>SUM(O10:O28)</f>
        <v>0</v>
      </c>
      <c r="P29" s="159">
        <f>SUM(P10:P28)</f>
        <v>0</v>
      </c>
      <c r="Q29" s="172">
        <f>SUM(Q10:Q28)</f>
        <v>0</v>
      </c>
    </row>
    <row r="30" spans="1:17" x14ac:dyDescent="0.2">
      <c r="A30" s="90"/>
      <c r="B30" s="90"/>
      <c r="C30" s="90"/>
      <c r="D30" s="91"/>
      <c r="E30" s="92"/>
      <c r="F30" s="93"/>
      <c r="G30" s="94"/>
      <c r="H30" s="92"/>
      <c r="I30" s="92"/>
      <c r="J30" s="92"/>
      <c r="K30" s="92"/>
      <c r="L30" s="92"/>
      <c r="M30" s="92"/>
      <c r="N30" s="92"/>
      <c r="O30" s="95"/>
      <c r="P30" s="160"/>
      <c r="Q30" s="104"/>
    </row>
    <row r="31" spans="1:17" ht="15.75" customHeight="1" thickBot="1" x14ac:dyDescent="0.25">
      <c r="A31" s="96" t="s">
        <v>17</v>
      </c>
      <c r="B31" s="97"/>
      <c r="C31" s="97"/>
      <c r="D31" s="98"/>
      <c r="E31" s="99"/>
      <c r="F31" s="100"/>
      <c r="G31" s="101"/>
      <c r="H31" s="99"/>
      <c r="I31" s="99"/>
      <c r="J31" s="99"/>
      <c r="K31" s="99"/>
      <c r="L31" s="99"/>
      <c r="M31" s="99"/>
      <c r="N31" s="99"/>
      <c r="O31" s="102"/>
      <c r="P31" s="161"/>
      <c r="Q31" s="104"/>
    </row>
    <row r="32" spans="1:17" x14ac:dyDescent="0.2">
      <c r="A32" s="5"/>
      <c r="B32" s="27"/>
      <c r="C32" s="27"/>
      <c r="D32" s="30"/>
      <c r="E32" s="27"/>
      <c r="F32" s="28"/>
      <c r="G32" s="29"/>
      <c r="H32" s="27"/>
      <c r="I32" s="27"/>
      <c r="J32" s="27"/>
      <c r="K32" s="27"/>
      <c r="L32" s="27"/>
      <c r="M32" s="27"/>
      <c r="N32" s="92"/>
      <c r="O32" s="31"/>
      <c r="P32" s="160"/>
      <c r="Q32" s="221">
        <f>O32</f>
        <v>0</v>
      </c>
    </row>
    <row r="33" spans="1:17" x14ac:dyDescent="0.2">
      <c r="A33" s="5"/>
      <c r="B33" s="92"/>
      <c r="C33" s="92"/>
      <c r="D33" s="40"/>
      <c r="E33" s="92"/>
      <c r="F33" s="93"/>
      <c r="G33" s="94"/>
      <c r="H33" s="92"/>
      <c r="I33" s="92"/>
      <c r="J33" s="92"/>
      <c r="K33" s="92"/>
      <c r="L33" s="92"/>
      <c r="M33" s="92"/>
      <c r="N33" s="92"/>
      <c r="O33" s="31"/>
      <c r="P33" s="160"/>
      <c r="Q33" s="221">
        <f>O33</f>
        <v>0</v>
      </c>
    </row>
    <row r="34" spans="1:17" x14ac:dyDescent="0.2">
      <c r="A34" s="5"/>
      <c r="B34" s="92"/>
      <c r="C34" s="92"/>
      <c r="D34" s="40"/>
      <c r="E34" s="92"/>
      <c r="F34" s="93"/>
      <c r="G34" s="94"/>
      <c r="H34" s="92"/>
      <c r="I34" s="92"/>
      <c r="J34" s="92"/>
      <c r="K34" s="92"/>
      <c r="L34" s="92"/>
      <c r="M34" s="92"/>
      <c r="N34" s="92"/>
      <c r="O34" s="31"/>
      <c r="P34" s="160"/>
      <c r="Q34" s="221">
        <f>O34</f>
        <v>0</v>
      </c>
    </row>
    <row r="35" spans="1:17" x14ac:dyDescent="0.2">
      <c r="A35" s="16"/>
      <c r="B35" s="104"/>
      <c r="C35" s="104"/>
      <c r="D35" s="105"/>
      <c r="E35" s="104"/>
      <c r="F35" s="106"/>
      <c r="G35" s="107"/>
      <c r="H35" s="104"/>
      <c r="I35" s="104"/>
      <c r="J35" s="104"/>
      <c r="K35" s="104"/>
      <c r="L35" s="104"/>
      <c r="M35" s="104"/>
      <c r="N35" s="104"/>
      <c r="O35" s="32"/>
      <c r="P35" s="162"/>
      <c r="Q35" s="221">
        <f>O35</f>
        <v>0</v>
      </c>
    </row>
    <row r="36" spans="1:17" ht="13.5" thickBot="1" x14ac:dyDescent="0.25">
      <c r="A36" s="25"/>
      <c r="B36" s="99"/>
      <c r="C36" s="99"/>
      <c r="D36" s="109"/>
      <c r="E36" s="99"/>
      <c r="F36" s="100"/>
      <c r="G36" s="101"/>
      <c r="H36" s="99"/>
      <c r="I36" s="99"/>
      <c r="J36" s="99"/>
      <c r="K36" s="99"/>
      <c r="L36" s="99"/>
      <c r="M36" s="99"/>
      <c r="N36" s="99"/>
      <c r="O36" s="33"/>
      <c r="P36" s="161"/>
      <c r="Q36" s="221">
        <f>O36</f>
        <v>0</v>
      </c>
    </row>
    <row r="37" spans="1:17" ht="13.5" thickBot="1" x14ac:dyDescent="0.25">
      <c r="A37" s="111" t="s">
        <v>18</v>
      </c>
      <c r="C37" s="49"/>
      <c r="D37" s="112"/>
      <c r="E37" s="49"/>
      <c r="F37" s="113"/>
      <c r="G37" s="114"/>
      <c r="H37" s="49"/>
      <c r="I37" s="49"/>
      <c r="J37" s="49"/>
      <c r="K37" s="115"/>
      <c r="L37" s="115"/>
      <c r="M37" s="116"/>
      <c r="N37" s="117" t="s">
        <v>19</v>
      </c>
      <c r="O37" s="39">
        <f>SUM(O32:O36)</f>
        <v>0</v>
      </c>
      <c r="P37" s="163"/>
      <c r="Q37" s="170">
        <f>SUM(Q32:Q36)</f>
        <v>0</v>
      </c>
    </row>
    <row r="38" spans="1:17" ht="30" customHeight="1" thickBot="1" x14ac:dyDescent="0.3">
      <c r="A38" s="49"/>
      <c r="B38" s="49"/>
      <c r="C38" s="49"/>
      <c r="D38" s="49"/>
      <c r="E38" s="49"/>
      <c r="F38" s="113"/>
      <c r="G38" s="114"/>
      <c r="H38" s="49"/>
      <c r="I38" s="49"/>
      <c r="J38" s="49"/>
      <c r="K38" s="49"/>
      <c r="L38" s="49"/>
      <c r="M38" s="118"/>
      <c r="N38" s="118" t="s">
        <v>20</v>
      </c>
      <c r="O38" s="41">
        <f>O29+O37</f>
        <v>0</v>
      </c>
      <c r="P38" s="164">
        <f>P29+P37</f>
        <v>0</v>
      </c>
      <c r="Q38" s="171">
        <f>Q29+Q37</f>
        <v>0</v>
      </c>
    </row>
    <row r="39" spans="1:17" ht="15.75" thickBot="1" x14ac:dyDescent="0.3">
      <c r="A39" s="119" t="s">
        <v>21</v>
      </c>
      <c r="B39" s="120"/>
      <c r="C39" s="120"/>
      <c r="D39" s="120"/>
      <c r="E39" s="120"/>
      <c r="F39" s="121"/>
      <c r="G39" s="122"/>
      <c r="H39" s="49"/>
      <c r="I39" s="123" t="s">
        <v>22</v>
      </c>
      <c r="J39" s="120"/>
      <c r="K39" s="120"/>
      <c r="L39" s="49"/>
      <c r="M39" s="49"/>
      <c r="N39" s="49"/>
      <c r="O39" s="124"/>
      <c r="P39" s="125"/>
    </row>
    <row r="40" spans="1:17" x14ac:dyDescent="0.2">
      <c r="C40" s="49"/>
      <c r="L40" s="49"/>
      <c r="M40" s="49"/>
      <c r="N40" s="49"/>
      <c r="O40" s="124" t="s">
        <v>95</v>
      </c>
      <c r="P40" s="124" t="s">
        <v>96</v>
      </c>
      <c r="Q40" s="124" t="s">
        <v>97</v>
      </c>
    </row>
    <row r="41" spans="1:17" ht="13.5" thickBot="1" x14ac:dyDescent="0.25">
      <c r="B41" s="126" t="s">
        <v>25</v>
      </c>
      <c r="C41" s="120"/>
      <c r="D41" s="120"/>
      <c r="E41" s="120"/>
      <c r="F41" s="121"/>
      <c r="G41" s="122"/>
      <c r="I41" s="62" t="s">
        <v>22</v>
      </c>
      <c r="J41" s="120"/>
      <c r="K41" s="120"/>
      <c r="N41" s="47" t="s">
        <v>98</v>
      </c>
      <c r="O41" s="221"/>
      <c r="P41" s="222"/>
      <c r="Q41" s="222"/>
    </row>
    <row r="42" spans="1:17" x14ac:dyDescent="0.2">
      <c r="C42" s="49"/>
      <c r="D42" s="49"/>
      <c r="N42" s="219" t="s">
        <v>99</v>
      </c>
      <c r="O42" s="220">
        <f>O38+O41</f>
        <v>0</v>
      </c>
      <c r="P42" s="220">
        <f>P38+P41</f>
        <v>0</v>
      </c>
      <c r="Q42" s="220">
        <f>Q38+Q41</f>
        <v>0</v>
      </c>
    </row>
    <row r="43" spans="1:17" x14ac:dyDescent="0.2">
      <c r="A43" s="111" t="s">
        <v>24</v>
      </c>
      <c r="B43" s="146"/>
      <c r="C43" s="49"/>
    </row>
    <row r="44" spans="1:17" x14ac:dyDescent="0.2">
      <c r="A44" s="111" t="s">
        <v>26</v>
      </c>
      <c r="C44" s="49"/>
    </row>
    <row r="45" spans="1:17" x14ac:dyDescent="0.2">
      <c r="A45" s="128" t="s">
        <v>100</v>
      </c>
      <c r="C45" s="49"/>
    </row>
    <row r="46" spans="1:17" x14ac:dyDescent="0.2">
      <c r="A46" s="152" t="s">
        <v>76</v>
      </c>
      <c r="B46" s="148"/>
      <c r="C46" s="149"/>
      <c r="D46" s="149"/>
      <c r="E46" s="149"/>
      <c r="F46" s="150"/>
      <c r="G46" s="151"/>
      <c r="H46" s="149"/>
      <c r="I46" s="149"/>
      <c r="J46" s="149"/>
      <c r="K46" s="149"/>
      <c r="L46" s="149"/>
      <c r="M46" s="149"/>
    </row>
    <row r="47" spans="1:17" x14ac:dyDescent="0.2">
      <c r="C47" s="49"/>
    </row>
    <row r="48" spans="1:17" x14ac:dyDescent="0.2">
      <c r="C48" s="49"/>
    </row>
    <row r="49" spans="3:3" x14ac:dyDescent="0.2">
      <c r="C49" s="49"/>
    </row>
    <row r="50" spans="3:3" x14ac:dyDescent="0.2">
      <c r="C50" s="49"/>
    </row>
    <row r="51" spans="3:3" x14ac:dyDescent="0.2">
      <c r="C51" s="49"/>
    </row>
    <row r="52" spans="3:3" x14ac:dyDescent="0.2">
      <c r="C52" s="49"/>
    </row>
    <row r="53" spans="3:3" x14ac:dyDescent="0.2">
      <c r="C53" s="49"/>
    </row>
    <row r="54" spans="3:3" x14ac:dyDescent="0.2">
      <c r="C54" s="49"/>
    </row>
    <row r="55" spans="3:3" x14ac:dyDescent="0.2">
      <c r="C55" s="49"/>
    </row>
    <row r="56" spans="3:3" x14ac:dyDescent="0.2">
      <c r="C56" s="49"/>
    </row>
    <row r="57" spans="3:3" x14ac:dyDescent="0.2">
      <c r="C57" s="49"/>
    </row>
    <row r="58" spans="3:3" x14ac:dyDescent="0.2">
      <c r="C58" s="49"/>
    </row>
    <row r="59" spans="3:3" x14ac:dyDescent="0.2">
      <c r="C59" s="49"/>
    </row>
    <row r="60" spans="3:3" x14ac:dyDescent="0.2">
      <c r="C60" s="49"/>
    </row>
    <row r="61" spans="3:3" x14ac:dyDescent="0.2">
      <c r="C61" s="49"/>
    </row>
    <row r="62" spans="3:3" x14ac:dyDescent="0.2">
      <c r="C62" s="49"/>
    </row>
    <row r="63" spans="3:3" x14ac:dyDescent="0.2">
      <c r="C63" s="49"/>
    </row>
    <row r="64" spans="3:3" x14ac:dyDescent="0.2">
      <c r="C64" s="49"/>
    </row>
    <row r="65" spans="3:3" x14ac:dyDescent="0.2">
      <c r="C65" s="49"/>
    </row>
    <row r="66" spans="3:3" x14ac:dyDescent="0.2">
      <c r="C66" s="49"/>
    </row>
    <row r="67" spans="3:3" x14ac:dyDescent="0.2">
      <c r="C67" s="49"/>
    </row>
    <row r="68" spans="3:3" x14ac:dyDescent="0.2">
      <c r="C68" s="49"/>
    </row>
    <row r="69" spans="3:3" x14ac:dyDescent="0.2">
      <c r="C69" s="49"/>
    </row>
    <row r="70" spans="3:3" x14ac:dyDescent="0.2">
      <c r="C70" s="49"/>
    </row>
    <row r="71" spans="3:3" x14ac:dyDescent="0.2">
      <c r="C71" s="49"/>
    </row>
    <row r="72" spans="3:3" x14ac:dyDescent="0.2">
      <c r="C72" s="49"/>
    </row>
    <row r="73" spans="3:3" x14ac:dyDescent="0.2">
      <c r="C73" s="49"/>
    </row>
    <row r="74" spans="3:3" x14ac:dyDescent="0.2">
      <c r="C74" s="49"/>
    </row>
    <row r="75" spans="3:3" x14ac:dyDescent="0.2">
      <c r="C75" s="49"/>
    </row>
    <row r="76" spans="3:3" x14ac:dyDescent="0.2">
      <c r="C76" s="49"/>
    </row>
    <row r="77" spans="3:3" x14ac:dyDescent="0.2">
      <c r="C77" s="49"/>
    </row>
    <row r="78" spans="3:3" x14ac:dyDescent="0.2">
      <c r="C78" s="49"/>
    </row>
    <row r="79" spans="3:3" x14ac:dyDescent="0.2">
      <c r="C79" s="49"/>
    </row>
    <row r="80" spans="3:3" x14ac:dyDescent="0.2">
      <c r="C80" s="49"/>
    </row>
    <row r="81" spans="3:3" x14ac:dyDescent="0.2">
      <c r="C81" s="49"/>
    </row>
    <row r="82" spans="3:3" x14ac:dyDescent="0.2">
      <c r="C82" s="49"/>
    </row>
    <row r="83" spans="3:3" x14ac:dyDescent="0.2">
      <c r="C83" s="49"/>
    </row>
    <row r="84" spans="3:3" x14ac:dyDescent="0.2">
      <c r="C84" s="49"/>
    </row>
  </sheetData>
  <sheetProtection algorithmName="SHA-512" hashValue="uxEUmPwISIpo1zNT3Fz31wF0pVqku57V/0UZugQPDcUnQSkT3nnLMtfyIS3blpWQQRzJW4EiSNx0vnHyx5KLTQ==" saltValue="qWXMkb8qvxOSImpZ6hG/HA==" spinCount="100000" sheet="1" objects="1" scenarios="1"/>
  <mergeCells count="5">
    <mergeCell ref="C2:J2"/>
    <mergeCell ref="C3:J3"/>
    <mergeCell ref="C4:J4"/>
    <mergeCell ref="C5:J5"/>
    <mergeCell ref="C6:J6"/>
  </mergeCells>
  <phoneticPr fontId="17" type="noConversion"/>
  <pageMargins left="0.4" right="0.4" top="0.98" bottom="0.68" header="0.46" footer="0.5"/>
  <pageSetup orientation="portrait" horizontalDpi="4294967292" r:id="rId1"/>
  <headerFooter alignWithMargins="0">
    <oddHeader>&amp;L&amp;G</oddHeader>
  </headerFooter>
  <legacyDrawing r:id="rId2"/>
  <legacyDrawingHF r:id="rId3"/>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4"/>
  <sheetViews>
    <sheetView topLeftCell="A7" zoomScale="115" workbookViewId="0">
      <selection activeCell="O10" sqref="O10:O28"/>
    </sheetView>
  </sheetViews>
  <sheetFormatPr defaultRowHeight="12.75" x14ac:dyDescent="0.2"/>
  <cols>
    <col min="1" max="1" width="20.42578125" style="43" customWidth="1"/>
    <col min="2" max="2" width="5.140625" style="43" customWidth="1"/>
    <col min="3" max="3" width="3.7109375" style="127" customWidth="1"/>
    <col min="4" max="4" width="3.7109375" style="43" customWidth="1"/>
    <col min="5" max="5" width="4.5703125" style="43" customWidth="1"/>
    <col min="6" max="6" width="3.5703125" style="50" customWidth="1"/>
    <col min="7" max="7" width="4.85546875" style="51" customWidth="1"/>
    <col min="8" max="8" width="6.140625" style="43" customWidth="1"/>
    <col min="9" max="9" width="6.42578125" style="43" customWidth="1"/>
    <col min="10" max="10" width="4" style="43" customWidth="1"/>
    <col min="11" max="12" width="4.42578125" style="43" customWidth="1"/>
    <col min="13" max="14" width="4.7109375" style="43" customWidth="1"/>
    <col min="15" max="15" width="8.5703125" style="46" customWidth="1"/>
    <col min="16" max="16" width="8.5703125" style="43" customWidth="1"/>
    <col min="17" max="17" width="6.85546875" style="43" customWidth="1"/>
    <col min="18" max="18" width="1.7109375" style="43" customWidth="1"/>
    <col min="19" max="16384" width="9.140625" style="43"/>
  </cols>
  <sheetData>
    <row r="1" spans="1:17" ht="16.5" thickBot="1" x14ac:dyDescent="0.3">
      <c r="B1" s="44" t="s">
        <v>0</v>
      </c>
      <c r="C1" s="43"/>
      <c r="F1" s="43"/>
      <c r="G1" s="43"/>
      <c r="H1" s="45"/>
    </row>
    <row r="2" spans="1:17" ht="13.5" thickBot="1" x14ac:dyDescent="0.25">
      <c r="B2" s="47" t="s">
        <v>85</v>
      </c>
      <c r="C2" s="232" t="s">
        <v>130</v>
      </c>
      <c r="D2" s="229"/>
      <c r="E2" s="229"/>
      <c r="F2" s="229"/>
      <c r="G2" s="229"/>
      <c r="H2" s="229"/>
      <c r="I2" s="229"/>
      <c r="J2" s="230"/>
    </row>
    <row r="3" spans="1:17" ht="13.5" thickBot="1" x14ac:dyDescent="0.25">
      <c r="B3" s="47" t="s">
        <v>55</v>
      </c>
      <c r="C3" s="228" t="s">
        <v>84</v>
      </c>
      <c r="D3" s="229"/>
      <c r="E3" s="229"/>
      <c r="F3" s="229"/>
      <c r="G3" s="229"/>
      <c r="H3" s="229"/>
      <c r="I3" s="229"/>
      <c r="J3" s="230"/>
    </row>
    <row r="4" spans="1:17" ht="13.5" thickBot="1" x14ac:dyDescent="0.25">
      <c r="B4" s="47" t="s">
        <v>86</v>
      </c>
      <c r="C4" s="228" t="s">
        <v>87</v>
      </c>
      <c r="D4" s="229"/>
      <c r="E4" s="229"/>
      <c r="F4" s="229"/>
      <c r="G4" s="229"/>
      <c r="H4" s="229"/>
      <c r="I4" s="229"/>
      <c r="J4" s="230"/>
    </row>
    <row r="5" spans="1:17" ht="13.5" thickBot="1" x14ac:dyDescent="0.25">
      <c r="B5" s="47" t="s">
        <v>56</v>
      </c>
      <c r="C5" s="228" t="s">
        <v>88</v>
      </c>
      <c r="D5" s="229"/>
      <c r="E5" s="229"/>
      <c r="F5" s="229"/>
      <c r="G5" s="229"/>
      <c r="H5" s="229"/>
      <c r="I5" s="229"/>
      <c r="J5" s="230"/>
    </row>
    <row r="6" spans="1:17" ht="13.5" thickBot="1" x14ac:dyDescent="0.25">
      <c r="B6" s="47" t="s">
        <v>83</v>
      </c>
      <c r="C6" s="232" t="s">
        <v>131</v>
      </c>
      <c r="D6" s="229"/>
      <c r="E6" s="229"/>
      <c r="F6" s="229"/>
      <c r="G6" s="229"/>
      <c r="H6" s="229"/>
      <c r="I6" s="229"/>
      <c r="J6" s="230"/>
    </row>
    <row r="7" spans="1:17" ht="13.5" thickBot="1" x14ac:dyDescent="0.25">
      <c r="C7" s="49"/>
    </row>
    <row r="8" spans="1:17" ht="14.25" customHeight="1" thickBot="1" x14ac:dyDescent="0.25">
      <c r="B8" s="52" t="s">
        <v>1</v>
      </c>
      <c r="C8" s="48"/>
      <c r="J8" s="53" t="s">
        <v>2</v>
      </c>
      <c r="K8" s="54"/>
      <c r="L8" s="48"/>
    </row>
    <row r="9" spans="1:17" s="62" customFormat="1" ht="57.75" customHeight="1" thickBot="1" x14ac:dyDescent="0.25">
      <c r="A9" s="55" t="s">
        <v>3</v>
      </c>
      <c r="B9" s="56" t="s">
        <v>4</v>
      </c>
      <c r="C9" s="56" t="s">
        <v>5</v>
      </c>
      <c r="D9" s="57" t="s">
        <v>6</v>
      </c>
      <c r="E9" s="58" t="s">
        <v>7</v>
      </c>
      <c r="F9" s="59" t="s">
        <v>23</v>
      </c>
      <c r="G9" s="60" t="s">
        <v>8</v>
      </c>
      <c r="H9" s="58" t="s">
        <v>27</v>
      </c>
      <c r="I9" s="58" t="s">
        <v>28</v>
      </c>
      <c r="J9" s="56" t="s">
        <v>9</v>
      </c>
      <c r="K9" s="56" t="s">
        <v>10</v>
      </c>
      <c r="L9" s="56" t="s">
        <v>11</v>
      </c>
      <c r="M9" s="58" t="s">
        <v>12</v>
      </c>
      <c r="N9" s="58" t="s">
        <v>13</v>
      </c>
      <c r="O9" s="61" t="s">
        <v>14</v>
      </c>
      <c r="P9" s="158" t="s">
        <v>15</v>
      </c>
      <c r="Q9" s="165" t="s">
        <v>89</v>
      </c>
    </row>
    <row r="10" spans="1:17" x14ac:dyDescent="0.2">
      <c r="A10" s="1"/>
      <c r="B10" s="2"/>
      <c r="C10" s="3"/>
      <c r="D10" s="4"/>
      <c r="E10" s="5"/>
      <c r="F10" s="6"/>
      <c r="G10" s="7">
        <v>1</v>
      </c>
      <c r="H10" s="8">
        <v>1</v>
      </c>
      <c r="I10" s="9">
        <v>1</v>
      </c>
      <c r="J10" s="2"/>
      <c r="K10" s="10"/>
      <c r="L10" s="3"/>
      <c r="M10" s="11">
        <v>1</v>
      </c>
      <c r="N10" s="11">
        <v>1</v>
      </c>
      <c r="O10" s="226">
        <f>ROUND(((G10*H10*I10*M10*N10*(B10+2/3*C10) + G10*H10*I10*M10*N10*(J10*E10+K10+L10*E10)/44)),2)</f>
        <v>0</v>
      </c>
      <c r="P10" s="227">
        <f t="shared" ref="P10:P28" si="0">E10*D10*H10</f>
        <v>0</v>
      </c>
      <c r="Q10" s="221">
        <f t="shared" ref="Q10:Q28" si="1">O10</f>
        <v>0</v>
      </c>
    </row>
    <row r="11" spans="1:17" x14ac:dyDescent="0.2">
      <c r="A11" s="12"/>
      <c r="B11" s="13"/>
      <c r="C11" s="14"/>
      <c r="D11" s="15"/>
      <c r="E11" s="16"/>
      <c r="F11" s="17"/>
      <c r="G11" s="7">
        <v>1</v>
      </c>
      <c r="H11" s="8">
        <v>1</v>
      </c>
      <c r="I11" s="9">
        <v>1</v>
      </c>
      <c r="J11" s="13"/>
      <c r="K11" s="16"/>
      <c r="L11" s="14"/>
      <c r="M11" s="18">
        <v>1</v>
      </c>
      <c r="N11" s="18">
        <v>1</v>
      </c>
      <c r="O11" s="226">
        <f t="shared" ref="O11:O28" si="2">ROUND(((G11*H11*I11*M11*N11*(B11+2/3*C11) + G11*H11*I11*M11*N11*(J11*E11+K11+L11*E11)/44)),2)</f>
        <v>0</v>
      </c>
      <c r="P11" s="227">
        <f t="shared" si="0"/>
        <v>0</v>
      </c>
      <c r="Q11" s="221">
        <f t="shared" si="1"/>
        <v>0</v>
      </c>
    </row>
    <row r="12" spans="1:17" x14ac:dyDescent="0.2">
      <c r="A12" s="12"/>
      <c r="B12" s="13"/>
      <c r="C12" s="14"/>
      <c r="D12" s="15"/>
      <c r="E12" s="16"/>
      <c r="F12" s="17"/>
      <c r="G12" s="7">
        <v>1</v>
      </c>
      <c r="H12" s="8">
        <v>1</v>
      </c>
      <c r="I12" s="9">
        <v>1</v>
      </c>
      <c r="J12" s="13"/>
      <c r="K12" s="16"/>
      <c r="L12" s="14"/>
      <c r="M12" s="18">
        <v>1</v>
      </c>
      <c r="N12" s="18">
        <v>1</v>
      </c>
      <c r="O12" s="226">
        <f t="shared" si="2"/>
        <v>0</v>
      </c>
      <c r="P12" s="227">
        <f t="shared" si="0"/>
        <v>0</v>
      </c>
      <c r="Q12" s="221">
        <f t="shared" si="1"/>
        <v>0</v>
      </c>
    </row>
    <row r="13" spans="1:17" x14ac:dyDescent="0.2">
      <c r="A13" s="12"/>
      <c r="B13" s="13"/>
      <c r="C13" s="14"/>
      <c r="D13" s="15"/>
      <c r="E13" s="16"/>
      <c r="F13" s="17"/>
      <c r="G13" s="7">
        <v>1</v>
      </c>
      <c r="H13" s="8">
        <v>1</v>
      </c>
      <c r="I13" s="9">
        <v>1</v>
      </c>
      <c r="J13" s="13"/>
      <c r="K13" s="16"/>
      <c r="L13" s="14"/>
      <c r="M13" s="18">
        <v>1</v>
      </c>
      <c r="N13" s="18">
        <v>1</v>
      </c>
      <c r="O13" s="226">
        <f t="shared" si="2"/>
        <v>0</v>
      </c>
      <c r="P13" s="227">
        <f t="shared" si="0"/>
        <v>0</v>
      </c>
      <c r="Q13" s="221">
        <f t="shared" si="1"/>
        <v>0</v>
      </c>
    </row>
    <row r="14" spans="1:17" x14ac:dyDescent="0.2">
      <c r="A14" s="12"/>
      <c r="B14" s="13"/>
      <c r="C14" s="14"/>
      <c r="D14" s="15"/>
      <c r="E14" s="16"/>
      <c r="F14" s="17"/>
      <c r="G14" s="7">
        <v>1</v>
      </c>
      <c r="H14" s="8">
        <v>1</v>
      </c>
      <c r="I14" s="9">
        <v>1</v>
      </c>
      <c r="J14" s="13"/>
      <c r="K14" s="16"/>
      <c r="L14" s="14"/>
      <c r="M14" s="18">
        <v>1</v>
      </c>
      <c r="N14" s="18">
        <v>1</v>
      </c>
      <c r="O14" s="226">
        <f t="shared" si="2"/>
        <v>0</v>
      </c>
      <c r="P14" s="227">
        <f t="shared" si="0"/>
        <v>0</v>
      </c>
      <c r="Q14" s="221">
        <f t="shared" si="1"/>
        <v>0</v>
      </c>
    </row>
    <row r="15" spans="1:17" x14ac:dyDescent="0.2">
      <c r="A15" s="12"/>
      <c r="B15" s="13"/>
      <c r="C15" s="14"/>
      <c r="D15" s="15"/>
      <c r="E15" s="16"/>
      <c r="F15" s="17"/>
      <c r="G15" s="7">
        <v>1</v>
      </c>
      <c r="H15" s="8">
        <v>1</v>
      </c>
      <c r="I15" s="9">
        <v>1</v>
      </c>
      <c r="J15" s="13"/>
      <c r="K15" s="16"/>
      <c r="L15" s="14"/>
      <c r="M15" s="18">
        <v>1</v>
      </c>
      <c r="N15" s="18">
        <v>1</v>
      </c>
      <c r="O15" s="226">
        <f t="shared" si="2"/>
        <v>0</v>
      </c>
      <c r="P15" s="227">
        <f t="shared" si="0"/>
        <v>0</v>
      </c>
      <c r="Q15" s="221">
        <f t="shared" si="1"/>
        <v>0</v>
      </c>
    </row>
    <row r="16" spans="1:17" x14ac:dyDescent="0.2">
      <c r="A16" s="12"/>
      <c r="B16" s="13"/>
      <c r="C16" s="14"/>
      <c r="D16" s="15"/>
      <c r="E16" s="16"/>
      <c r="F16" s="17"/>
      <c r="G16" s="7">
        <v>1</v>
      </c>
      <c r="H16" s="8">
        <v>1</v>
      </c>
      <c r="I16" s="9">
        <v>1</v>
      </c>
      <c r="J16" s="13"/>
      <c r="K16" s="16"/>
      <c r="L16" s="14"/>
      <c r="M16" s="18">
        <v>1</v>
      </c>
      <c r="N16" s="18">
        <v>1</v>
      </c>
      <c r="O16" s="226">
        <f t="shared" si="2"/>
        <v>0</v>
      </c>
      <c r="P16" s="227">
        <f t="shared" si="0"/>
        <v>0</v>
      </c>
      <c r="Q16" s="221">
        <f t="shared" si="1"/>
        <v>0</v>
      </c>
    </row>
    <row r="17" spans="1:17" x14ac:dyDescent="0.2">
      <c r="A17" s="12"/>
      <c r="B17" s="13"/>
      <c r="C17" s="14"/>
      <c r="D17" s="15"/>
      <c r="E17" s="16"/>
      <c r="F17" s="17"/>
      <c r="G17" s="7">
        <v>1</v>
      </c>
      <c r="H17" s="8">
        <v>1</v>
      </c>
      <c r="I17" s="9">
        <v>1</v>
      </c>
      <c r="J17" s="13"/>
      <c r="K17" s="16"/>
      <c r="L17" s="14"/>
      <c r="M17" s="18">
        <v>1</v>
      </c>
      <c r="N17" s="18">
        <v>1</v>
      </c>
      <c r="O17" s="226">
        <f t="shared" si="2"/>
        <v>0</v>
      </c>
      <c r="P17" s="227">
        <f t="shared" si="0"/>
        <v>0</v>
      </c>
      <c r="Q17" s="221">
        <f t="shared" si="1"/>
        <v>0</v>
      </c>
    </row>
    <row r="18" spans="1:17" x14ac:dyDescent="0.2">
      <c r="A18" s="12"/>
      <c r="B18" s="13"/>
      <c r="C18" s="14"/>
      <c r="D18" s="15"/>
      <c r="E18" s="16"/>
      <c r="F18" s="17"/>
      <c r="G18" s="7">
        <v>1</v>
      </c>
      <c r="H18" s="8">
        <v>1</v>
      </c>
      <c r="I18" s="9">
        <v>1</v>
      </c>
      <c r="J18" s="13"/>
      <c r="K18" s="16"/>
      <c r="L18" s="14"/>
      <c r="M18" s="18">
        <v>1</v>
      </c>
      <c r="N18" s="18">
        <v>1</v>
      </c>
      <c r="O18" s="226">
        <f t="shared" si="2"/>
        <v>0</v>
      </c>
      <c r="P18" s="227">
        <f t="shared" si="0"/>
        <v>0</v>
      </c>
      <c r="Q18" s="221">
        <f t="shared" si="1"/>
        <v>0</v>
      </c>
    </row>
    <row r="19" spans="1:17" x14ac:dyDescent="0.2">
      <c r="A19" s="12"/>
      <c r="B19" s="13"/>
      <c r="C19" s="14"/>
      <c r="D19" s="15"/>
      <c r="E19" s="16"/>
      <c r="F19" s="17"/>
      <c r="G19" s="7">
        <v>1</v>
      </c>
      <c r="H19" s="8">
        <v>1</v>
      </c>
      <c r="I19" s="9">
        <v>1</v>
      </c>
      <c r="J19" s="13"/>
      <c r="K19" s="16"/>
      <c r="L19" s="14"/>
      <c r="M19" s="18">
        <v>1</v>
      </c>
      <c r="N19" s="18">
        <v>1</v>
      </c>
      <c r="O19" s="226">
        <f t="shared" si="2"/>
        <v>0</v>
      </c>
      <c r="P19" s="227">
        <f t="shared" si="0"/>
        <v>0</v>
      </c>
      <c r="Q19" s="221">
        <f t="shared" si="1"/>
        <v>0</v>
      </c>
    </row>
    <row r="20" spans="1:17" x14ac:dyDescent="0.2">
      <c r="A20" s="12"/>
      <c r="B20" s="13"/>
      <c r="C20" s="14"/>
      <c r="D20" s="15"/>
      <c r="E20" s="16"/>
      <c r="F20" s="17"/>
      <c r="G20" s="7">
        <v>1</v>
      </c>
      <c r="H20" s="8">
        <v>1</v>
      </c>
      <c r="I20" s="9">
        <v>1</v>
      </c>
      <c r="J20" s="13"/>
      <c r="K20" s="16"/>
      <c r="L20" s="14"/>
      <c r="M20" s="18">
        <v>1</v>
      </c>
      <c r="N20" s="18">
        <v>1</v>
      </c>
      <c r="O20" s="226">
        <f t="shared" si="2"/>
        <v>0</v>
      </c>
      <c r="P20" s="227">
        <f t="shared" si="0"/>
        <v>0</v>
      </c>
      <c r="Q20" s="221">
        <f t="shared" si="1"/>
        <v>0</v>
      </c>
    </row>
    <row r="21" spans="1:17" x14ac:dyDescent="0.2">
      <c r="A21" s="12"/>
      <c r="B21" s="13"/>
      <c r="C21" s="14"/>
      <c r="D21" s="15"/>
      <c r="E21" s="16"/>
      <c r="F21" s="17"/>
      <c r="G21" s="7">
        <v>1</v>
      </c>
      <c r="H21" s="8">
        <v>1</v>
      </c>
      <c r="I21" s="9">
        <v>1</v>
      </c>
      <c r="J21" s="13"/>
      <c r="K21" s="16"/>
      <c r="L21" s="14"/>
      <c r="M21" s="18">
        <v>1</v>
      </c>
      <c r="N21" s="18">
        <v>1</v>
      </c>
      <c r="O21" s="226">
        <f t="shared" si="2"/>
        <v>0</v>
      </c>
      <c r="P21" s="227">
        <f t="shared" si="0"/>
        <v>0</v>
      </c>
      <c r="Q21" s="221">
        <f t="shared" si="1"/>
        <v>0</v>
      </c>
    </row>
    <row r="22" spans="1:17" x14ac:dyDescent="0.2">
      <c r="A22" s="12"/>
      <c r="B22" s="13"/>
      <c r="C22" s="14"/>
      <c r="D22" s="15"/>
      <c r="E22" s="16"/>
      <c r="F22" s="17"/>
      <c r="G22" s="7">
        <v>1</v>
      </c>
      <c r="H22" s="8">
        <v>1</v>
      </c>
      <c r="I22" s="9">
        <v>1</v>
      </c>
      <c r="J22" s="13"/>
      <c r="K22" s="16"/>
      <c r="L22" s="14"/>
      <c r="M22" s="18">
        <v>1</v>
      </c>
      <c r="N22" s="18">
        <v>1</v>
      </c>
      <c r="O22" s="226">
        <f t="shared" si="2"/>
        <v>0</v>
      </c>
      <c r="P22" s="227">
        <f t="shared" si="0"/>
        <v>0</v>
      </c>
      <c r="Q22" s="221">
        <f t="shared" si="1"/>
        <v>0</v>
      </c>
    </row>
    <row r="23" spans="1:17" x14ac:dyDescent="0.2">
      <c r="A23" s="12"/>
      <c r="B23" s="13"/>
      <c r="C23" s="14"/>
      <c r="D23" s="15"/>
      <c r="E23" s="16"/>
      <c r="F23" s="17"/>
      <c r="G23" s="7">
        <v>1</v>
      </c>
      <c r="H23" s="8">
        <v>1</v>
      </c>
      <c r="I23" s="9">
        <v>1</v>
      </c>
      <c r="J23" s="13"/>
      <c r="K23" s="16"/>
      <c r="L23" s="14"/>
      <c r="M23" s="18">
        <v>1</v>
      </c>
      <c r="N23" s="18">
        <v>1</v>
      </c>
      <c r="O23" s="226">
        <f t="shared" si="2"/>
        <v>0</v>
      </c>
      <c r="P23" s="227">
        <f t="shared" si="0"/>
        <v>0</v>
      </c>
      <c r="Q23" s="221">
        <f t="shared" si="1"/>
        <v>0</v>
      </c>
    </row>
    <row r="24" spans="1:17" x14ac:dyDescent="0.2">
      <c r="A24" s="12"/>
      <c r="B24" s="13"/>
      <c r="C24" s="14"/>
      <c r="D24" s="15"/>
      <c r="E24" s="16"/>
      <c r="F24" s="17"/>
      <c r="G24" s="7">
        <v>1</v>
      </c>
      <c r="H24" s="8">
        <v>1</v>
      </c>
      <c r="I24" s="9">
        <v>1</v>
      </c>
      <c r="J24" s="13"/>
      <c r="K24" s="16"/>
      <c r="L24" s="14"/>
      <c r="M24" s="18">
        <v>1</v>
      </c>
      <c r="N24" s="18">
        <v>1</v>
      </c>
      <c r="O24" s="226">
        <f t="shared" si="2"/>
        <v>0</v>
      </c>
      <c r="P24" s="227">
        <f t="shared" si="0"/>
        <v>0</v>
      </c>
      <c r="Q24" s="221">
        <f t="shared" si="1"/>
        <v>0</v>
      </c>
    </row>
    <row r="25" spans="1:17" x14ac:dyDescent="0.2">
      <c r="A25" s="12"/>
      <c r="B25" s="13"/>
      <c r="C25" s="14"/>
      <c r="D25" s="15"/>
      <c r="E25" s="16"/>
      <c r="F25" s="17"/>
      <c r="G25" s="7">
        <v>1</v>
      </c>
      <c r="H25" s="8">
        <v>1</v>
      </c>
      <c r="I25" s="9">
        <v>1</v>
      </c>
      <c r="J25" s="13"/>
      <c r="K25" s="16"/>
      <c r="L25" s="14"/>
      <c r="M25" s="18">
        <v>1</v>
      </c>
      <c r="N25" s="18">
        <v>1</v>
      </c>
      <c r="O25" s="226">
        <f t="shared" si="2"/>
        <v>0</v>
      </c>
      <c r="P25" s="227">
        <f t="shared" si="0"/>
        <v>0</v>
      </c>
      <c r="Q25" s="221">
        <f t="shared" si="1"/>
        <v>0</v>
      </c>
    </row>
    <row r="26" spans="1:17" x14ac:dyDescent="0.2">
      <c r="A26" s="12"/>
      <c r="B26" s="13"/>
      <c r="C26" s="14"/>
      <c r="D26" s="15"/>
      <c r="E26" s="16"/>
      <c r="F26" s="17"/>
      <c r="G26" s="7">
        <v>1</v>
      </c>
      <c r="H26" s="8">
        <v>1</v>
      </c>
      <c r="I26" s="9">
        <v>1</v>
      </c>
      <c r="J26" s="13"/>
      <c r="K26" s="16"/>
      <c r="L26" s="14"/>
      <c r="M26" s="18">
        <v>1</v>
      </c>
      <c r="N26" s="18">
        <v>1</v>
      </c>
      <c r="O26" s="226">
        <f t="shared" si="2"/>
        <v>0</v>
      </c>
      <c r="P26" s="227">
        <f t="shared" si="0"/>
        <v>0</v>
      </c>
      <c r="Q26" s="221">
        <f t="shared" si="1"/>
        <v>0</v>
      </c>
    </row>
    <row r="27" spans="1:17" x14ac:dyDescent="0.2">
      <c r="A27" s="12"/>
      <c r="B27" s="13"/>
      <c r="C27" s="14"/>
      <c r="D27" s="15"/>
      <c r="E27" s="16"/>
      <c r="F27" s="17"/>
      <c r="G27" s="7">
        <v>1</v>
      </c>
      <c r="H27" s="8">
        <v>1</v>
      </c>
      <c r="I27" s="9">
        <v>1</v>
      </c>
      <c r="J27" s="13"/>
      <c r="K27" s="16"/>
      <c r="L27" s="14"/>
      <c r="M27" s="18">
        <v>1</v>
      </c>
      <c r="N27" s="18">
        <v>1</v>
      </c>
      <c r="O27" s="226">
        <f t="shared" si="2"/>
        <v>0</v>
      </c>
      <c r="P27" s="227">
        <f t="shared" si="0"/>
        <v>0</v>
      </c>
      <c r="Q27" s="221">
        <f t="shared" si="1"/>
        <v>0</v>
      </c>
    </row>
    <row r="28" spans="1:17" ht="13.5" thickBot="1" x14ac:dyDescent="0.25">
      <c r="A28" s="19"/>
      <c r="B28" s="20"/>
      <c r="C28" s="21"/>
      <c r="D28" s="22"/>
      <c r="E28" s="23"/>
      <c r="F28" s="24"/>
      <c r="G28" s="7">
        <v>1</v>
      </c>
      <c r="H28" s="8">
        <v>1</v>
      </c>
      <c r="I28" s="9">
        <v>1</v>
      </c>
      <c r="J28" s="20"/>
      <c r="K28" s="25"/>
      <c r="L28" s="21"/>
      <c r="M28" s="26">
        <v>1</v>
      </c>
      <c r="N28" s="26">
        <v>1</v>
      </c>
      <c r="O28" s="226">
        <f t="shared" si="2"/>
        <v>0</v>
      </c>
      <c r="P28" s="227">
        <f t="shared" si="0"/>
        <v>0</v>
      </c>
      <c r="Q28" s="221">
        <f t="shared" si="1"/>
        <v>0</v>
      </c>
    </row>
    <row r="29" spans="1:17" ht="16.5" thickBot="1" x14ac:dyDescent="0.3">
      <c r="A29" s="89" t="s">
        <v>16</v>
      </c>
      <c r="B29" s="35">
        <f>SUM(B10:B28)</f>
        <v>0</v>
      </c>
      <c r="C29" s="35">
        <f>SUM(C10:C28)</f>
        <v>0</v>
      </c>
      <c r="D29" s="36">
        <f>SUM(D10:D28)</f>
        <v>0</v>
      </c>
      <c r="E29" s="35">
        <f>SUM(E10:E28)</f>
        <v>0</v>
      </c>
      <c r="F29" s="37">
        <f>SUM(F10:F28)</f>
        <v>0</v>
      </c>
      <c r="G29" s="38"/>
      <c r="H29" s="35"/>
      <c r="I29" s="35"/>
      <c r="J29" s="35">
        <f>SUM(J10:J28)</f>
        <v>0</v>
      </c>
      <c r="K29" s="35">
        <f>SUM(K10:K28)</f>
        <v>0</v>
      </c>
      <c r="L29" s="35">
        <f>SUM(L10:L28)</f>
        <v>0</v>
      </c>
      <c r="M29" s="35"/>
      <c r="N29" s="35"/>
      <c r="O29" s="34">
        <f>SUM(O10:O28)</f>
        <v>0</v>
      </c>
      <c r="P29" s="159">
        <f>SUM(P10:P28)</f>
        <v>0</v>
      </c>
      <c r="Q29" s="172">
        <f>SUM(Q10:Q28)</f>
        <v>0</v>
      </c>
    </row>
    <row r="30" spans="1:17" x14ac:dyDescent="0.2">
      <c r="A30" s="90"/>
      <c r="B30" s="90"/>
      <c r="C30" s="90"/>
      <c r="D30" s="91"/>
      <c r="E30" s="92"/>
      <c r="F30" s="93"/>
      <c r="G30" s="94"/>
      <c r="H30" s="92"/>
      <c r="I30" s="92"/>
      <c r="J30" s="92"/>
      <c r="K30" s="92"/>
      <c r="L30" s="92"/>
      <c r="M30" s="92"/>
      <c r="N30" s="92"/>
      <c r="O30" s="95"/>
      <c r="P30" s="160"/>
      <c r="Q30" s="104"/>
    </row>
    <row r="31" spans="1:17" ht="15.75" customHeight="1" thickBot="1" x14ac:dyDescent="0.25">
      <c r="A31" s="96" t="s">
        <v>17</v>
      </c>
      <c r="B31" s="97"/>
      <c r="C31" s="97"/>
      <c r="D31" s="98"/>
      <c r="E31" s="99"/>
      <c r="F31" s="100"/>
      <c r="G31" s="101"/>
      <c r="H31" s="99"/>
      <c r="I31" s="99"/>
      <c r="J31" s="99"/>
      <c r="K31" s="99"/>
      <c r="L31" s="99"/>
      <c r="M31" s="99"/>
      <c r="N31" s="99"/>
      <c r="O31" s="102"/>
      <c r="P31" s="161"/>
      <c r="Q31" s="104"/>
    </row>
    <row r="32" spans="1:17" x14ac:dyDescent="0.2">
      <c r="A32" s="5"/>
      <c r="B32" s="27"/>
      <c r="C32" s="27"/>
      <c r="D32" s="30"/>
      <c r="E32" s="27"/>
      <c r="F32" s="28"/>
      <c r="G32" s="29"/>
      <c r="H32" s="27"/>
      <c r="I32" s="27"/>
      <c r="J32" s="27"/>
      <c r="K32" s="27"/>
      <c r="L32" s="27"/>
      <c r="M32" s="27"/>
      <c r="N32" s="92"/>
      <c r="O32" s="31"/>
      <c r="P32" s="160"/>
      <c r="Q32" s="221">
        <f>O32</f>
        <v>0</v>
      </c>
    </row>
    <row r="33" spans="1:17" x14ac:dyDescent="0.2">
      <c r="A33" s="5"/>
      <c r="B33" s="92"/>
      <c r="C33" s="92"/>
      <c r="D33" s="40"/>
      <c r="E33" s="92"/>
      <c r="F33" s="93"/>
      <c r="G33" s="94"/>
      <c r="H33" s="92"/>
      <c r="I33" s="92"/>
      <c r="J33" s="92"/>
      <c r="K33" s="92"/>
      <c r="L33" s="92"/>
      <c r="M33" s="92"/>
      <c r="N33" s="92"/>
      <c r="O33" s="31"/>
      <c r="P33" s="160"/>
      <c r="Q33" s="221">
        <f>O33</f>
        <v>0</v>
      </c>
    </row>
    <row r="34" spans="1:17" x14ac:dyDescent="0.2">
      <c r="A34" s="5"/>
      <c r="B34" s="92"/>
      <c r="C34" s="92"/>
      <c r="D34" s="40"/>
      <c r="E34" s="92"/>
      <c r="F34" s="93"/>
      <c r="G34" s="94"/>
      <c r="H34" s="92"/>
      <c r="I34" s="92"/>
      <c r="J34" s="92"/>
      <c r="K34" s="92"/>
      <c r="L34" s="92"/>
      <c r="M34" s="92"/>
      <c r="N34" s="92"/>
      <c r="O34" s="31"/>
      <c r="P34" s="160"/>
      <c r="Q34" s="221">
        <f>O34</f>
        <v>0</v>
      </c>
    </row>
    <row r="35" spans="1:17" x14ac:dyDescent="0.2">
      <c r="A35" s="16"/>
      <c r="B35" s="104"/>
      <c r="C35" s="104"/>
      <c r="D35" s="105"/>
      <c r="E35" s="104"/>
      <c r="F35" s="106"/>
      <c r="G35" s="107"/>
      <c r="H35" s="104"/>
      <c r="I35" s="104"/>
      <c r="J35" s="104"/>
      <c r="K35" s="104"/>
      <c r="L35" s="104"/>
      <c r="M35" s="104"/>
      <c r="N35" s="104"/>
      <c r="O35" s="32"/>
      <c r="P35" s="162"/>
      <c r="Q35" s="221">
        <f>O35</f>
        <v>0</v>
      </c>
    </row>
    <row r="36" spans="1:17" ht="13.5" thickBot="1" x14ac:dyDescent="0.25">
      <c r="A36" s="25"/>
      <c r="B36" s="99"/>
      <c r="C36" s="99"/>
      <c r="D36" s="109"/>
      <c r="E36" s="99"/>
      <c r="F36" s="100"/>
      <c r="G36" s="101"/>
      <c r="H36" s="99"/>
      <c r="I36" s="99"/>
      <c r="J36" s="99"/>
      <c r="K36" s="99"/>
      <c r="L36" s="99"/>
      <c r="M36" s="99"/>
      <c r="N36" s="99"/>
      <c r="O36" s="33"/>
      <c r="P36" s="161"/>
      <c r="Q36" s="221">
        <f>O36</f>
        <v>0</v>
      </c>
    </row>
    <row r="37" spans="1:17" ht="13.5" thickBot="1" x14ac:dyDescent="0.25">
      <c r="A37" s="111" t="s">
        <v>18</v>
      </c>
      <c r="C37" s="49"/>
      <c r="D37" s="112"/>
      <c r="E37" s="49"/>
      <c r="F37" s="113"/>
      <c r="G37" s="114"/>
      <c r="H37" s="49"/>
      <c r="I37" s="49"/>
      <c r="J37" s="49"/>
      <c r="K37" s="115"/>
      <c r="L37" s="115"/>
      <c r="M37" s="116"/>
      <c r="N37" s="117" t="s">
        <v>19</v>
      </c>
      <c r="O37" s="39">
        <f>SUM(O32:O36)</f>
        <v>0</v>
      </c>
      <c r="P37" s="163"/>
      <c r="Q37" s="170">
        <f>SUM(Q32:Q36)</f>
        <v>0</v>
      </c>
    </row>
    <row r="38" spans="1:17" ht="30" customHeight="1" thickBot="1" x14ac:dyDescent="0.3">
      <c r="A38" s="49"/>
      <c r="B38" s="49"/>
      <c r="C38" s="49"/>
      <c r="D38" s="49"/>
      <c r="E38" s="49"/>
      <c r="F38" s="113"/>
      <c r="G38" s="114"/>
      <c r="H38" s="49"/>
      <c r="I38" s="49"/>
      <c r="J38" s="49"/>
      <c r="K38" s="49"/>
      <c r="L38" s="49"/>
      <c r="M38" s="118"/>
      <c r="N38" s="118" t="s">
        <v>20</v>
      </c>
      <c r="O38" s="41">
        <f>O29+O37</f>
        <v>0</v>
      </c>
      <c r="P38" s="164">
        <f>P29+P37</f>
        <v>0</v>
      </c>
      <c r="Q38" s="171">
        <f>Q29+Q37</f>
        <v>0</v>
      </c>
    </row>
    <row r="39" spans="1:17" ht="15.75" thickBot="1" x14ac:dyDescent="0.3">
      <c r="A39" s="119" t="s">
        <v>21</v>
      </c>
      <c r="B39" s="120"/>
      <c r="C39" s="120"/>
      <c r="D39" s="120"/>
      <c r="E39" s="120"/>
      <c r="F39" s="121"/>
      <c r="G39" s="122"/>
      <c r="H39" s="49"/>
      <c r="I39" s="123" t="s">
        <v>22</v>
      </c>
      <c r="J39" s="120"/>
      <c r="K39" s="120"/>
      <c r="L39" s="49"/>
      <c r="M39" s="49"/>
      <c r="N39" s="49"/>
      <c r="O39" s="124"/>
      <c r="P39" s="125"/>
    </row>
    <row r="40" spans="1:17" x14ac:dyDescent="0.2">
      <c r="C40" s="49"/>
      <c r="L40" s="49"/>
      <c r="M40" s="49"/>
      <c r="N40" s="49"/>
      <c r="O40" s="124" t="s">
        <v>95</v>
      </c>
      <c r="P40" s="124" t="s">
        <v>96</v>
      </c>
      <c r="Q40" s="124" t="s">
        <v>97</v>
      </c>
    </row>
    <row r="41" spans="1:17" ht="13.5" thickBot="1" x14ac:dyDescent="0.25">
      <c r="B41" s="126" t="s">
        <v>25</v>
      </c>
      <c r="C41" s="120"/>
      <c r="D41" s="120"/>
      <c r="E41" s="120"/>
      <c r="F41" s="121"/>
      <c r="G41" s="122"/>
      <c r="I41" s="62" t="s">
        <v>22</v>
      </c>
      <c r="J41" s="120"/>
      <c r="K41" s="120"/>
      <c r="N41" s="47" t="s">
        <v>98</v>
      </c>
      <c r="O41" s="221"/>
      <c r="P41" s="222"/>
      <c r="Q41" s="222"/>
    </row>
    <row r="42" spans="1:17" x14ac:dyDescent="0.2">
      <c r="C42" s="49"/>
      <c r="D42" s="49"/>
      <c r="N42" s="219" t="s">
        <v>99</v>
      </c>
      <c r="O42" s="220">
        <f>O38+O41</f>
        <v>0</v>
      </c>
      <c r="P42" s="220">
        <f>P38+P41</f>
        <v>0</v>
      </c>
      <c r="Q42" s="220">
        <f>Q38+Q41</f>
        <v>0</v>
      </c>
    </row>
    <row r="43" spans="1:17" x14ac:dyDescent="0.2">
      <c r="A43" s="111" t="s">
        <v>24</v>
      </c>
      <c r="B43" s="146"/>
      <c r="C43" s="49"/>
    </row>
    <row r="44" spans="1:17" x14ac:dyDescent="0.2">
      <c r="A44" s="111" t="s">
        <v>26</v>
      </c>
      <c r="C44" s="49"/>
    </row>
    <row r="45" spans="1:17" x14ac:dyDescent="0.2">
      <c r="A45" s="128" t="s">
        <v>100</v>
      </c>
      <c r="C45" s="49"/>
    </row>
    <row r="46" spans="1:17" x14ac:dyDescent="0.2">
      <c r="A46" s="152" t="s">
        <v>76</v>
      </c>
      <c r="B46" s="148"/>
      <c r="C46" s="149"/>
      <c r="D46" s="149"/>
      <c r="E46" s="149"/>
      <c r="F46" s="150"/>
      <c r="G46" s="151"/>
      <c r="H46" s="149"/>
      <c r="I46" s="149"/>
      <c r="J46" s="149"/>
      <c r="K46" s="149"/>
      <c r="L46" s="149"/>
      <c r="M46" s="149"/>
    </row>
    <row r="47" spans="1:17" x14ac:dyDescent="0.2">
      <c r="C47" s="49"/>
    </row>
    <row r="48" spans="1:17" x14ac:dyDescent="0.2">
      <c r="C48" s="49"/>
    </row>
    <row r="49" spans="3:3" x14ac:dyDescent="0.2">
      <c r="C49" s="49"/>
    </row>
    <row r="50" spans="3:3" x14ac:dyDescent="0.2">
      <c r="C50" s="49"/>
    </row>
    <row r="51" spans="3:3" x14ac:dyDescent="0.2">
      <c r="C51" s="49"/>
    </row>
    <row r="52" spans="3:3" x14ac:dyDescent="0.2">
      <c r="C52" s="49"/>
    </row>
    <row r="53" spans="3:3" x14ac:dyDescent="0.2">
      <c r="C53" s="49"/>
    </row>
    <row r="54" spans="3:3" x14ac:dyDescent="0.2">
      <c r="C54" s="49"/>
    </row>
    <row r="55" spans="3:3" x14ac:dyDescent="0.2">
      <c r="C55" s="49"/>
    </row>
    <row r="56" spans="3:3" x14ac:dyDescent="0.2">
      <c r="C56" s="49"/>
    </row>
    <row r="57" spans="3:3" x14ac:dyDescent="0.2">
      <c r="C57" s="49"/>
    </row>
    <row r="58" spans="3:3" x14ac:dyDescent="0.2">
      <c r="C58" s="49"/>
    </row>
    <row r="59" spans="3:3" x14ac:dyDescent="0.2">
      <c r="C59" s="49"/>
    </row>
    <row r="60" spans="3:3" x14ac:dyDescent="0.2">
      <c r="C60" s="49"/>
    </row>
    <row r="61" spans="3:3" x14ac:dyDescent="0.2">
      <c r="C61" s="49"/>
    </row>
    <row r="62" spans="3:3" x14ac:dyDescent="0.2">
      <c r="C62" s="49"/>
    </row>
    <row r="63" spans="3:3" x14ac:dyDescent="0.2">
      <c r="C63" s="49"/>
    </row>
    <row r="64" spans="3:3" x14ac:dyDescent="0.2">
      <c r="C64" s="49"/>
    </row>
    <row r="65" spans="3:3" x14ac:dyDescent="0.2">
      <c r="C65" s="49"/>
    </row>
    <row r="66" spans="3:3" x14ac:dyDescent="0.2">
      <c r="C66" s="49"/>
    </row>
    <row r="67" spans="3:3" x14ac:dyDescent="0.2">
      <c r="C67" s="49"/>
    </row>
    <row r="68" spans="3:3" x14ac:dyDescent="0.2">
      <c r="C68" s="49"/>
    </row>
    <row r="69" spans="3:3" x14ac:dyDescent="0.2">
      <c r="C69" s="49"/>
    </row>
    <row r="70" spans="3:3" x14ac:dyDescent="0.2">
      <c r="C70" s="49"/>
    </row>
    <row r="71" spans="3:3" x14ac:dyDescent="0.2">
      <c r="C71" s="49"/>
    </row>
    <row r="72" spans="3:3" x14ac:dyDescent="0.2">
      <c r="C72" s="49"/>
    </row>
    <row r="73" spans="3:3" x14ac:dyDescent="0.2">
      <c r="C73" s="49"/>
    </row>
    <row r="74" spans="3:3" x14ac:dyDescent="0.2">
      <c r="C74" s="49"/>
    </row>
    <row r="75" spans="3:3" x14ac:dyDescent="0.2">
      <c r="C75" s="49"/>
    </row>
    <row r="76" spans="3:3" x14ac:dyDescent="0.2">
      <c r="C76" s="49"/>
    </row>
    <row r="77" spans="3:3" x14ac:dyDescent="0.2">
      <c r="C77" s="49"/>
    </row>
    <row r="78" spans="3:3" x14ac:dyDescent="0.2">
      <c r="C78" s="49"/>
    </row>
    <row r="79" spans="3:3" x14ac:dyDescent="0.2">
      <c r="C79" s="49"/>
    </row>
    <row r="80" spans="3:3" x14ac:dyDescent="0.2">
      <c r="C80" s="49"/>
    </row>
    <row r="81" spans="3:3" x14ac:dyDescent="0.2">
      <c r="C81" s="49"/>
    </row>
    <row r="82" spans="3:3" x14ac:dyDescent="0.2">
      <c r="C82" s="49"/>
    </row>
    <row r="83" spans="3:3" x14ac:dyDescent="0.2">
      <c r="C83" s="49"/>
    </row>
    <row r="84" spans="3:3" x14ac:dyDescent="0.2">
      <c r="C84" s="49"/>
    </row>
  </sheetData>
  <sheetProtection algorithmName="SHA-512" hashValue="0NyFjkrdsbuA+g9TYRo50GxeOR8Hr+fqpYFK2wr3I7LwzmeF2QzVEuxJyAbyPRTTlLU7b7C5cki5iiBsrqCJ9g==" saltValue="s+MhG6E/QNhUiCrwNjWK2A==" spinCount="100000" sheet="1" objects="1" scenarios="1"/>
  <mergeCells count="5">
    <mergeCell ref="C2:J2"/>
    <mergeCell ref="C3:J3"/>
    <mergeCell ref="C4:J4"/>
    <mergeCell ref="C5:J5"/>
    <mergeCell ref="C6:J6"/>
  </mergeCells>
  <phoneticPr fontId="0" type="noConversion"/>
  <pageMargins left="0.4" right="0.4" top="0.98" bottom="0.68" header="0.46" footer="0.5"/>
  <pageSetup orientation="portrait" horizontalDpi="4294967292" r:id="rId1"/>
  <headerFooter alignWithMargins="0">
    <oddHeader>&amp;L&amp;G</oddHeader>
  </headerFooter>
  <legacy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84"/>
  <sheetViews>
    <sheetView zoomScale="115" workbookViewId="0">
      <selection activeCell="O10" sqref="O10"/>
    </sheetView>
  </sheetViews>
  <sheetFormatPr defaultRowHeight="12.75" x14ac:dyDescent="0.2"/>
  <cols>
    <col min="1" max="1" width="20.42578125" style="43" customWidth="1"/>
    <col min="2" max="2" width="5.140625" style="43" customWidth="1"/>
    <col min="3" max="3" width="3.7109375" style="127" customWidth="1"/>
    <col min="4" max="4" width="3.7109375" style="43" customWidth="1"/>
    <col min="5" max="5" width="4.5703125" style="43" customWidth="1"/>
    <col min="6" max="6" width="3.5703125" style="50" customWidth="1"/>
    <col min="7" max="7" width="4.85546875" style="51" customWidth="1"/>
    <col min="8" max="8" width="6.140625" style="43" customWidth="1"/>
    <col min="9" max="9" width="6.42578125" style="43" customWidth="1"/>
    <col min="10" max="10" width="4" style="43" customWidth="1"/>
    <col min="11" max="12" width="4.42578125" style="43" customWidth="1"/>
    <col min="13" max="14" width="4.7109375" style="43" customWidth="1"/>
    <col min="15" max="15" width="8.5703125" style="46" customWidth="1"/>
    <col min="16" max="16" width="8.5703125" style="43" customWidth="1"/>
    <col min="17" max="17" width="6.85546875" style="43" customWidth="1"/>
    <col min="18" max="18" width="1.7109375" style="43" customWidth="1"/>
    <col min="19" max="16384" width="9.140625" style="43"/>
  </cols>
  <sheetData>
    <row r="1" spans="1:17" ht="16.5" thickBot="1" x14ac:dyDescent="0.3">
      <c r="B1" s="44" t="s">
        <v>0</v>
      </c>
      <c r="C1" s="43"/>
      <c r="F1" s="43"/>
      <c r="G1" s="43"/>
      <c r="H1" s="45"/>
    </row>
    <row r="2" spans="1:17" ht="13.5" thickBot="1" x14ac:dyDescent="0.25">
      <c r="B2" s="47" t="s">
        <v>85</v>
      </c>
      <c r="C2" s="231" t="s">
        <v>104</v>
      </c>
      <c r="D2" s="229"/>
      <c r="E2" s="229"/>
      <c r="F2" s="229"/>
      <c r="G2" s="229"/>
      <c r="H2" s="229"/>
      <c r="I2" s="229"/>
      <c r="J2" s="230"/>
    </row>
    <row r="3" spans="1:17" ht="13.5" thickBot="1" x14ac:dyDescent="0.25">
      <c r="B3" s="47" t="s">
        <v>55</v>
      </c>
      <c r="C3" s="228" t="s">
        <v>84</v>
      </c>
      <c r="D3" s="229"/>
      <c r="E3" s="229"/>
      <c r="F3" s="229"/>
      <c r="G3" s="229"/>
      <c r="H3" s="229"/>
      <c r="I3" s="229"/>
      <c r="J3" s="230"/>
    </row>
    <row r="4" spans="1:17" ht="13.5" thickBot="1" x14ac:dyDescent="0.25">
      <c r="B4" s="47" t="s">
        <v>86</v>
      </c>
      <c r="C4" s="228" t="s">
        <v>87</v>
      </c>
      <c r="D4" s="229"/>
      <c r="E4" s="229"/>
      <c r="F4" s="229"/>
      <c r="G4" s="229"/>
      <c r="H4" s="229"/>
      <c r="I4" s="229"/>
      <c r="J4" s="230"/>
    </row>
    <row r="5" spans="1:17" ht="13.5" thickBot="1" x14ac:dyDescent="0.25">
      <c r="B5" s="47" t="s">
        <v>56</v>
      </c>
      <c r="C5" s="228" t="s">
        <v>88</v>
      </c>
      <c r="D5" s="229"/>
      <c r="E5" s="229"/>
      <c r="F5" s="229"/>
      <c r="G5" s="229"/>
      <c r="H5" s="229"/>
      <c r="I5" s="229"/>
      <c r="J5" s="230"/>
    </row>
    <row r="6" spans="1:17" ht="13.5" thickBot="1" x14ac:dyDescent="0.25">
      <c r="B6" s="47" t="s">
        <v>83</v>
      </c>
      <c r="C6" s="231" t="s">
        <v>51</v>
      </c>
      <c r="D6" s="229"/>
      <c r="E6" s="229"/>
      <c r="F6" s="229"/>
      <c r="G6" s="229"/>
      <c r="H6" s="229"/>
      <c r="I6" s="229"/>
      <c r="J6" s="230"/>
    </row>
    <row r="7" spans="1:17" ht="13.5" thickBot="1" x14ac:dyDescent="0.25">
      <c r="C7" s="49"/>
    </row>
    <row r="8" spans="1:17" ht="14.25" customHeight="1" thickBot="1" x14ac:dyDescent="0.25">
      <c r="B8" s="52" t="s">
        <v>1</v>
      </c>
      <c r="C8" s="48"/>
      <c r="J8" s="53" t="s">
        <v>2</v>
      </c>
      <c r="K8" s="54"/>
      <c r="L8" s="48"/>
    </row>
    <row r="9" spans="1:17" s="62" customFormat="1" ht="57.75" customHeight="1" thickBot="1" x14ac:dyDescent="0.25">
      <c r="A9" s="55" t="s">
        <v>3</v>
      </c>
      <c r="B9" s="56" t="s">
        <v>4</v>
      </c>
      <c r="C9" s="56" t="s">
        <v>5</v>
      </c>
      <c r="D9" s="57" t="s">
        <v>6</v>
      </c>
      <c r="E9" s="58" t="s">
        <v>7</v>
      </c>
      <c r="F9" s="59" t="s">
        <v>23</v>
      </c>
      <c r="G9" s="60" t="s">
        <v>8</v>
      </c>
      <c r="H9" s="58" t="s">
        <v>27</v>
      </c>
      <c r="I9" s="58" t="s">
        <v>28</v>
      </c>
      <c r="J9" s="56" t="s">
        <v>9</v>
      </c>
      <c r="K9" s="56" t="s">
        <v>10</v>
      </c>
      <c r="L9" s="56" t="s">
        <v>11</v>
      </c>
      <c r="M9" s="58" t="s">
        <v>12</v>
      </c>
      <c r="N9" s="58" t="s">
        <v>13</v>
      </c>
      <c r="O9" s="61" t="s">
        <v>14</v>
      </c>
      <c r="P9" s="158" t="s">
        <v>15</v>
      </c>
      <c r="Q9" s="165" t="s">
        <v>89</v>
      </c>
    </row>
    <row r="10" spans="1:17" x14ac:dyDescent="0.2">
      <c r="A10" s="1"/>
      <c r="B10" s="2"/>
      <c r="C10" s="3"/>
      <c r="D10" s="4"/>
      <c r="E10" s="5"/>
      <c r="F10" s="6"/>
      <c r="G10" s="7">
        <v>1</v>
      </c>
      <c r="H10" s="8">
        <v>1</v>
      </c>
      <c r="I10" s="9">
        <v>1</v>
      </c>
      <c r="J10" s="2"/>
      <c r="K10" s="10"/>
      <c r="L10" s="3"/>
      <c r="M10" s="11">
        <v>1</v>
      </c>
      <c r="N10" s="11">
        <v>1</v>
      </c>
      <c r="O10" s="226">
        <f>ROUND(((G10*H10*I10*M10*N10*(B10+2/3*C10) + G10*H10*I10*M10*N10*(J10*E10+K10+L10*E10)/44)),2)</f>
        <v>0</v>
      </c>
      <c r="P10" s="227">
        <f t="shared" ref="P10:P28" si="0">E10*D10*H10</f>
        <v>0</v>
      </c>
      <c r="Q10" s="221">
        <f t="shared" ref="Q10:Q28" si="1">O10</f>
        <v>0</v>
      </c>
    </row>
    <row r="11" spans="1:17" x14ac:dyDescent="0.2">
      <c r="A11" s="12"/>
      <c r="B11" s="13"/>
      <c r="C11" s="14"/>
      <c r="D11" s="15"/>
      <c r="E11" s="16"/>
      <c r="F11" s="17"/>
      <c r="G11" s="7">
        <v>1</v>
      </c>
      <c r="H11" s="8">
        <v>1</v>
      </c>
      <c r="I11" s="9">
        <v>1</v>
      </c>
      <c r="J11" s="13"/>
      <c r="K11" s="16"/>
      <c r="L11" s="14"/>
      <c r="M11" s="18">
        <v>1</v>
      </c>
      <c r="N11" s="18">
        <v>1</v>
      </c>
      <c r="O11" s="226">
        <f t="shared" ref="O11:O28" si="2">ROUND(((G11*H11*I11*M11*N11*(B11+2/3*C11) + G11*H11*I11*M11*N11*(J11*E11+K11+L11*E11)/44)),2)</f>
        <v>0</v>
      </c>
      <c r="P11" s="227">
        <f t="shared" si="0"/>
        <v>0</v>
      </c>
      <c r="Q11" s="221">
        <f t="shared" si="1"/>
        <v>0</v>
      </c>
    </row>
    <row r="12" spans="1:17" x14ac:dyDescent="0.2">
      <c r="A12" s="12"/>
      <c r="B12" s="13"/>
      <c r="C12" s="14"/>
      <c r="D12" s="15"/>
      <c r="E12" s="16"/>
      <c r="F12" s="17"/>
      <c r="G12" s="7">
        <v>1</v>
      </c>
      <c r="H12" s="8">
        <v>1</v>
      </c>
      <c r="I12" s="9">
        <v>1</v>
      </c>
      <c r="J12" s="13"/>
      <c r="K12" s="16"/>
      <c r="L12" s="14"/>
      <c r="M12" s="18">
        <v>1</v>
      </c>
      <c r="N12" s="18">
        <v>1</v>
      </c>
      <c r="O12" s="226">
        <f t="shared" si="2"/>
        <v>0</v>
      </c>
      <c r="P12" s="227">
        <f t="shared" si="0"/>
        <v>0</v>
      </c>
      <c r="Q12" s="221">
        <f t="shared" si="1"/>
        <v>0</v>
      </c>
    </row>
    <row r="13" spans="1:17" x14ac:dyDescent="0.2">
      <c r="A13" s="12"/>
      <c r="B13" s="13"/>
      <c r="C13" s="14"/>
      <c r="D13" s="15"/>
      <c r="E13" s="16"/>
      <c r="F13" s="17"/>
      <c r="G13" s="7">
        <v>1</v>
      </c>
      <c r="H13" s="8">
        <v>1</v>
      </c>
      <c r="I13" s="9">
        <v>1</v>
      </c>
      <c r="J13" s="13"/>
      <c r="K13" s="16"/>
      <c r="L13" s="14"/>
      <c r="M13" s="18">
        <v>1</v>
      </c>
      <c r="N13" s="18">
        <v>1</v>
      </c>
      <c r="O13" s="226">
        <f t="shared" si="2"/>
        <v>0</v>
      </c>
      <c r="P13" s="227">
        <f t="shared" si="0"/>
        <v>0</v>
      </c>
      <c r="Q13" s="221">
        <f t="shared" si="1"/>
        <v>0</v>
      </c>
    </row>
    <row r="14" spans="1:17" x14ac:dyDescent="0.2">
      <c r="A14" s="12"/>
      <c r="B14" s="13"/>
      <c r="C14" s="14"/>
      <c r="D14" s="15"/>
      <c r="E14" s="16"/>
      <c r="F14" s="17"/>
      <c r="G14" s="7">
        <v>1</v>
      </c>
      <c r="H14" s="8">
        <v>1</v>
      </c>
      <c r="I14" s="9">
        <v>1</v>
      </c>
      <c r="J14" s="13"/>
      <c r="K14" s="16"/>
      <c r="L14" s="14"/>
      <c r="M14" s="18">
        <v>1</v>
      </c>
      <c r="N14" s="18">
        <v>1</v>
      </c>
      <c r="O14" s="226">
        <f t="shared" si="2"/>
        <v>0</v>
      </c>
      <c r="P14" s="227">
        <f t="shared" si="0"/>
        <v>0</v>
      </c>
      <c r="Q14" s="221">
        <f t="shared" si="1"/>
        <v>0</v>
      </c>
    </row>
    <row r="15" spans="1:17" x14ac:dyDescent="0.2">
      <c r="A15" s="12"/>
      <c r="B15" s="13"/>
      <c r="C15" s="14"/>
      <c r="D15" s="15"/>
      <c r="E15" s="16"/>
      <c r="F15" s="17"/>
      <c r="G15" s="7">
        <v>1</v>
      </c>
      <c r="H15" s="8">
        <v>1</v>
      </c>
      <c r="I15" s="9">
        <v>1</v>
      </c>
      <c r="J15" s="13"/>
      <c r="K15" s="16"/>
      <c r="L15" s="14"/>
      <c r="M15" s="18">
        <v>1</v>
      </c>
      <c r="N15" s="18">
        <v>1</v>
      </c>
      <c r="O15" s="226">
        <f t="shared" si="2"/>
        <v>0</v>
      </c>
      <c r="P15" s="227">
        <f t="shared" si="0"/>
        <v>0</v>
      </c>
      <c r="Q15" s="221">
        <f t="shared" si="1"/>
        <v>0</v>
      </c>
    </row>
    <row r="16" spans="1:17" x14ac:dyDescent="0.2">
      <c r="A16" s="12"/>
      <c r="B16" s="13"/>
      <c r="C16" s="14"/>
      <c r="D16" s="15"/>
      <c r="E16" s="16"/>
      <c r="F16" s="17"/>
      <c r="G16" s="7">
        <v>1</v>
      </c>
      <c r="H16" s="8">
        <v>1</v>
      </c>
      <c r="I16" s="9">
        <v>1</v>
      </c>
      <c r="J16" s="13"/>
      <c r="K16" s="16"/>
      <c r="L16" s="14"/>
      <c r="M16" s="18">
        <v>1</v>
      </c>
      <c r="N16" s="18">
        <v>1</v>
      </c>
      <c r="O16" s="226">
        <f t="shared" si="2"/>
        <v>0</v>
      </c>
      <c r="P16" s="227">
        <f t="shared" si="0"/>
        <v>0</v>
      </c>
      <c r="Q16" s="221">
        <f t="shared" si="1"/>
        <v>0</v>
      </c>
    </row>
    <row r="17" spans="1:17" x14ac:dyDescent="0.2">
      <c r="A17" s="12"/>
      <c r="B17" s="13"/>
      <c r="C17" s="14"/>
      <c r="D17" s="15"/>
      <c r="E17" s="16"/>
      <c r="F17" s="17"/>
      <c r="G17" s="7">
        <v>1</v>
      </c>
      <c r="H17" s="8">
        <v>1</v>
      </c>
      <c r="I17" s="9">
        <v>1</v>
      </c>
      <c r="J17" s="13"/>
      <c r="K17" s="16"/>
      <c r="L17" s="14"/>
      <c r="M17" s="18">
        <v>1</v>
      </c>
      <c r="N17" s="18">
        <v>1</v>
      </c>
      <c r="O17" s="226">
        <f t="shared" si="2"/>
        <v>0</v>
      </c>
      <c r="P17" s="227">
        <f t="shared" si="0"/>
        <v>0</v>
      </c>
      <c r="Q17" s="221">
        <f t="shared" si="1"/>
        <v>0</v>
      </c>
    </row>
    <row r="18" spans="1:17" x14ac:dyDescent="0.2">
      <c r="A18" s="12"/>
      <c r="B18" s="13"/>
      <c r="C18" s="14"/>
      <c r="D18" s="15"/>
      <c r="E18" s="16"/>
      <c r="F18" s="17"/>
      <c r="G18" s="7">
        <v>1</v>
      </c>
      <c r="H18" s="8">
        <v>1</v>
      </c>
      <c r="I18" s="9">
        <v>1</v>
      </c>
      <c r="J18" s="13"/>
      <c r="K18" s="16"/>
      <c r="L18" s="14"/>
      <c r="M18" s="18">
        <v>1</v>
      </c>
      <c r="N18" s="18">
        <v>1</v>
      </c>
      <c r="O18" s="226">
        <f t="shared" si="2"/>
        <v>0</v>
      </c>
      <c r="P18" s="227">
        <f t="shared" si="0"/>
        <v>0</v>
      </c>
      <c r="Q18" s="221">
        <f t="shared" si="1"/>
        <v>0</v>
      </c>
    </row>
    <row r="19" spans="1:17" x14ac:dyDescent="0.2">
      <c r="A19" s="12"/>
      <c r="B19" s="13"/>
      <c r="C19" s="14"/>
      <c r="D19" s="15"/>
      <c r="E19" s="16"/>
      <c r="F19" s="17"/>
      <c r="G19" s="7">
        <v>1</v>
      </c>
      <c r="H19" s="8">
        <v>1</v>
      </c>
      <c r="I19" s="9">
        <v>1</v>
      </c>
      <c r="J19" s="13"/>
      <c r="K19" s="16"/>
      <c r="L19" s="14"/>
      <c r="M19" s="18">
        <v>1</v>
      </c>
      <c r="N19" s="18">
        <v>1</v>
      </c>
      <c r="O19" s="226">
        <f t="shared" si="2"/>
        <v>0</v>
      </c>
      <c r="P19" s="227">
        <f t="shared" si="0"/>
        <v>0</v>
      </c>
      <c r="Q19" s="221">
        <f t="shared" si="1"/>
        <v>0</v>
      </c>
    </row>
    <row r="20" spans="1:17" x14ac:dyDescent="0.2">
      <c r="A20" s="12"/>
      <c r="B20" s="13"/>
      <c r="C20" s="14"/>
      <c r="D20" s="15"/>
      <c r="E20" s="16"/>
      <c r="F20" s="17"/>
      <c r="G20" s="7">
        <v>1</v>
      </c>
      <c r="H20" s="8">
        <v>1</v>
      </c>
      <c r="I20" s="9">
        <v>1</v>
      </c>
      <c r="J20" s="13"/>
      <c r="K20" s="16"/>
      <c r="L20" s="14"/>
      <c r="M20" s="18">
        <v>1</v>
      </c>
      <c r="N20" s="18">
        <v>1</v>
      </c>
      <c r="O20" s="226">
        <f t="shared" si="2"/>
        <v>0</v>
      </c>
      <c r="P20" s="227">
        <f t="shared" si="0"/>
        <v>0</v>
      </c>
      <c r="Q20" s="221">
        <f t="shared" si="1"/>
        <v>0</v>
      </c>
    </row>
    <row r="21" spans="1:17" x14ac:dyDescent="0.2">
      <c r="A21" s="12"/>
      <c r="B21" s="13"/>
      <c r="C21" s="14"/>
      <c r="D21" s="15"/>
      <c r="E21" s="16"/>
      <c r="F21" s="17"/>
      <c r="G21" s="7">
        <v>1</v>
      </c>
      <c r="H21" s="8">
        <v>1</v>
      </c>
      <c r="I21" s="9">
        <v>1</v>
      </c>
      <c r="J21" s="13"/>
      <c r="K21" s="16"/>
      <c r="L21" s="14"/>
      <c r="M21" s="18">
        <v>1</v>
      </c>
      <c r="N21" s="18">
        <v>1</v>
      </c>
      <c r="O21" s="226">
        <f t="shared" si="2"/>
        <v>0</v>
      </c>
      <c r="P21" s="227">
        <f t="shared" si="0"/>
        <v>0</v>
      </c>
      <c r="Q21" s="221">
        <f t="shared" si="1"/>
        <v>0</v>
      </c>
    </row>
    <row r="22" spans="1:17" x14ac:dyDescent="0.2">
      <c r="A22" s="12"/>
      <c r="B22" s="13"/>
      <c r="C22" s="14"/>
      <c r="D22" s="15"/>
      <c r="E22" s="16"/>
      <c r="F22" s="17"/>
      <c r="G22" s="7">
        <v>1</v>
      </c>
      <c r="H22" s="8">
        <v>1</v>
      </c>
      <c r="I22" s="9">
        <v>1</v>
      </c>
      <c r="J22" s="13"/>
      <c r="K22" s="16"/>
      <c r="L22" s="14"/>
      <c r="M22" s="18">
        <v>1</v>
      </c>
      <c r="N22" s="18">
        <v>1</v>
      </c>
      <c r="O22" s="226">
        <f t="shared" si="2"/>
        <v>0</v>
      </c>
      <c r="P22" s="227">
        <f t="shared" si="0"/>
        <v>0</v>
      </c>
      <c r="Q22" s="221">
        <f t="shared" si="1"/>
        <v>0</v>
      </c>
    </row>
    <row r="23" spans="1:17" x14ac:dyDescent="0.2">
      <c r="A23" s="12"/>
      <c r="B23" s="13"/>
      <c r="C23" s="14"/>
      <c r="D23" s="15"/>
      <c r="E23" s="16"/>
      <c r="F23" s="17"/>
      <c r="G23" s="7">
        <v>1</v>
      </c>
      <c r="H23" s="8">
        <v>1</v>
      </c>
      <c r="I23" s="9">
        <v>1</v>
      </c>
      <c r="J23" s="13"/>
      <c r="K23" s="16"/>
      <c r="L23" s="14"/>
      <c r="M23" s="18">
        <v>1</v>
      </c>
      <c r="N23" s="18">
        <v>1</v>
      </c>
      <c r="O23" s="226">
        <f t="shared" si="2"/>
        <v>0</v>
      </c>
      <c r="P23" s="227">
        <f t="shared" si="0"/>
        <v>0</v>
      </c>
      <c r="Q23" s="221">
        <f t="shared" si="1"/>
        <v>0</v>
      </c>
    </row>
    <row r="24" spans="1:17" x14ac:dyDescent="0.2">
      <c r="A24" s="12"/>
      <c r="B24" s="13"/>
      <c r="C24" s="14"/>
      <c r="D24" s="15"/>
      <c r="E24" s="16"/>
      <c r="F24" s="17"/>
      <c r="G24" s="7">
        <v>1</v>
      </c>
      <c r="H24" s="8">
        <v>1</v>
      </c>
      <c r="I24" s="9">
        <v>1</v>
      </c>
      <c r="J24" s="13"/>
      <c r="K24" s="16"/>
      <c r="L24" s="14"/>
      <c r="M24" s="18">
        <v>1</v>
      </c>
      <c r="N24" s="18">
        <v>1</v>
      </c>
      <c r="O24" s="226">
        <f t="shared" si="2"/>
        <v>0</v>
      </c>
      <c r="P24" s="227">
        <f t="shared" si="0"/>
        <v>0</v>
      </c>
      <c r="Q24" s="221">
        <f t="shared" si="1"/>
        <v>0</v>
      </c>
    </row>
    <row r="25" spans="1:17" x14ac:dyDescent="0.2">
      <c r="A25" s="12"/>
      <c r="B25" s="13"/>
      <c r="C25" s="14"/>
      <c r="D25" s="15"/>
      <c r="E25" s="16"/>
      <c r="F25" s="17"/>
      <c r="G25" s="7">
        <v>1</v>
      </c>
      <c r="H25" s="8">
        <v>1</v>
      </c>
      <c r="I25" s="9">
        <v>1</v>
      </c>
      <c r="J25" s="13"/>
      <c r="K25" s="16"/>
      <c r="L25" s="14"/>
      <c r="M25" s="18">
        <v>1</v>
      </c>
      <c r="N25" s="18">
        <v>1</v>
      </c>
      <c r="O25" s="226">
        <f t="shared" si="2"/>
        <v>0</v>
      </c>
      <c r="P25" s="227">
        <f t="shared" si="0"/>
        <v>0</v>
      </c>
      <c r="Q25" s="221">
        <f t="shared" si="1"/>
        <v>0</v>
      </c>
    </row>
    <row r="26" spans="1:17" x14ac:dyDescent="0.2">
      <c r="A26" s="12"/>
      <c r="B26" s="13"/>
      <c r="C26" s="14"/>
      <c r="D26" s="15"/>
      <c r="E26" s="16"/>
      <c r="F26" s="17"/>
      <c r="G26" s="7">
        <v>1</v>
      </c>
      <c r="H26" s="8">
        <v>1</v>
      </c>
      <c r="I26" s="9">
        <v>1</v>
      </c>
      <c r="J26" s="13"/>
      <c r="K26" s="16"/>
      <c r="L26" s="14"/>
      <c r="M26" s="18">
        <v>1</v>
      </c>
      <c r="N26" s="18">
        <v>1</v>
      </c>
      <c r="O26" s="226">
        <f t="shared" si="2"/>
        <v>0</v>
      </c>
      <c r="P26" s="227">
        <f t="shared" si="0"/>
        <v>0</v>
      </c>
      <c r="Q26" s="221">
        <f t="shared" si="1"/>
        <v>0</v>
      </c>
    </row>
    <row r="27" spans="1:17" x14ac:dyDescent="0.2">
      <c r="A27" s="12"/>
      <c r="B27" s="13"/>
      <c r="C27" s="14"/>
      <c r="D27" s="15"/>
      <c r="E27" s="16"/>
      <c r="F27" s="17"/>
      <c r="G27" s="7">
        <v>1</v>
      </c>
      <c r="H27" s="8">
        <v>1</v>
      </c>
      <c r="I27" s="9">
        <v>1</v>
      </c>
      <c r="J27" s="13"/>
      <c r="K27" s="16"/>
      <c r="L27" s="14"/>
      <c r="M27" s="18">
        <v>1</v>
      </c>
      <c r="N27" s="18">
        <v>1</v>
      </c>
      <c r="O27" s="226">
        <f t="shared" si="2"/>
        <v>0</v>
      </c>
      <c r="P27" s="227">
        <f t="shared" si="0"/>
        <v>0</v>
      </c>
      <c r="Q27" s="221">
        <f t="shared" si="1"/>
        <v>0</v>
      </c>
    </row>
    <row r="28" spans="1:17" ht="13.5" thickBot="1" x14ac:dyDescent="0.25">
      <c r="A28" s="19"/>
      <c r="B28" s="20"/>
      <c r="C28" s="21"/>
      <c r="D28" s="22"/>
      <c r="E28" s="23"/>
      <c r="F28" s="24"/>
      <c r="G28" s="7">
        <v>1</v>
      </c>
      <c r="H28" s="8">
        <v>1</v>
      </c>
      <c r="I28" s="9">
        <v>1</v>
      </c>
      <c r="J28" s="20"/>
      <c r="K28" s="25"/>
      <c r="L28" s="21"/>
      <c r="M28" s="26">
        <v>1</v>
      </c>
      <c r="N28" s="26">
        <v>1</v>
      </c>
      <c r="O28" s="226">
        <f t="shared" si="2"/>
        <v>0</v>
      </c>
      <c r="P28" s="227">
        <f t="shared" si="0"/>
        <v>0</v>
      </c>
      <c r="Q28" s="221">
        <f t="shared" si="1"/>
        <v>0</v>
      </c>
    </row>
    <row r="29" spans="1:17" ht="16.5" thickBot="1" x14ac:dyDescent="0.3">
      <c r="A29" s="89" t="s">
        <v>16</v>
      </c>
      <c r="B29" s="35">
        <f>SUM(B10:B28)</f>
        <v>0</v>
      </c>
      <c r="C29" s="35">
        <f>SUM(C10:C28)</f>
        <v>0</v>
      </c>
      <c r="D29" s="36">
        <f>SUM(D10:D28)</f>
        <v>0</v>
      </c>
      <c r="E29" s="35">
        <f>SUM(E10:E28)</f>
        <v>0</v>
      </c>
      <c r="F29" s="37">
        <f>SUM(F10:F28)</f>
        <v>0</v>
      </c>
      <c r="G29" s="38"/>
      <c r="H29" s="35"/>
      <c r="I29" s="35"/>
      <c r="J29" s="35">
        <f>SUM(J10:J28)</f>
        <v>0</v>
      </c>
      <c r="K29" s="35">
        <f>SUM(K10:K28)</f>
        <v>0</v>
      </c>
      <c r="L29" s="35">
        <f>SUM(L10:L28)</f>
        <v>0</v>
      </c>
      <c r="M29" s="35"/>
      <c r="N29" s="35"/>
      <c r="O29" s="34">
        <f>SUM(O10:O28)</f>
        <v>0</v>
      </c>
      <c r="P29" s="159">
        <f>SUM(P10:P28)</f>
        <v>0</v>
      </c>
      <c r="Q29" s="172">
        <f>SUM(Q10:Q28)</f>
        <v>0</v>
      </c>
    </row>
    <row r="30" spans="1:17" x14ac:dyDescent="0.2">
      <c r="A30" s="90"/>
      <c r="B30" s="90"/>
      <c r="C30" s="90"/>
      <c r="D30" s="91"/>
      <c r="E30" s="92"/>
      <c r="F30" s="93"/>
      <c r="G30" s="94"/>
      <c r="H30" s="92"/>
      <c r="I30" s="92"/>
      <c r="J30" s="92"/>
      <c r="K30" s="92"/>
      <c r="L30" s="92"/>
      <c r="M30" s="92"/>
      <c r="N30" s="92"/>
      <c r="O30" s="95"/>
      <c r="P30" s="160"/>
      <c r="Q30" s="104"/>
    </row>
    <row r="31" spans="1:17" ht="15.75" customHeight="1" thickBot="1" x14ac:dyDescent="0.25">
      <c r="A31" s="96" t="s">
        <v>17</v>
      </c>
      <c r="B31" s="97"/>
      <c r="C31" s="97"/>
      <c r="D31" s="98"/>
      <c r="E31" s="99"/>
      <c r="F31" s="100"/>
      <c r="G31" s="101"/>
      <c r="H31" s="99"/>
      <c r="I31" s="99"/>
      <c r="J31" s="99"/>
      <c r="K31" s="99"/>
      <c r="L31" s="99"/>
      <c r="M31" s="99"/>
      <c r="N31" s="99"/>
      <c r="O31" s="102"/>
      <c r="P31" s="161"/>
      <c r="Q31" s="104"/>
    </row>
    <row r="32" spans="1:17" x14ac:dyDescent="0.2">
      <c r="A32" s="5"/>
      <c r="B32" s="27"/>
      <c r="C32" s="27"/>
      <c r="D32" s="30"/>
      <c r="E32" s="27"/>
      <c r="F32" s="28"/>
      <c r="G32" s="29"/>
      <c r="H32" s="27"/>
      <c r="I32" s="27"/>
      <c r="J32" s="27"/>
      <c r="K32" s="27"/>
      <c r="L32" s="27"/>
      <c r="M32" s="27"/>
      <c r="N32" s="92"/>
      <c r="O32" s="31"/>
      <c r="P32" s="160"/>
      <c r="Q32" s="221">
        <f>O32</f>
        <v>0</v>
      </c>
    </row>
    <row r="33" spans="1:17" x14ac:dyDescent="0.2">
      <c r="A33" s="5"/>
      <c r="B33" s="92"/>
      <c r="C33" s="92"/>
      <c r="D33" s="40"/>
      <c r="E33" s="92"/>
      <c r="F33" s="93"/>
      <c r="G33" s="94"/>
      <c r="H33" s="92"/>
      <c r="I33" s="92"/>
      <c r="J33" s="92"/>
      <c r="K33" s="92"/>
      <c r="L33" s="92"/>
      <c r="M33" s="92"/>
      <c r="N33" s="92"/>
      <c r="O33" s="31"/>
      <c r="P33" s="160"/>
      <c r="Q33" s="221">
        <f>O33</f>
        <v>0</v>
      </c>
    </row>
    <row r="34" spans="1:17" x14ac:dyDescent="0.2">
      <c r="A34" s="5"/>
      <c r="B34" s="92"/>
      <c r="C34" s="92"/>
      <c r="D34" s="40"/>
      <c r="E34" s="92"/>
      <c r="F34" s="93"/>
      <c r="G34" s="94"/>
      <c r="H34" s="92"/>
      <c r="I34" s="92"/>
      <c r="J34" s="92"/>
      <c r="K34" s="92"/>
      <c r="L34" s="92"/>
      <c r="M34" s="92"/>
      <c r="N34" s="92"/>
      <c r="O34" s="31"/>
      <c r="P34" s="160"/>
      <c r="Q34" s="221">
        <f>O34</f>
        <v>0</v>
      </c>
    </row>
    <row r="35" spans="1:17" x14ac:dyDescent="0.2">
      <c r="A35" s="16"/>
      <c r="B35" s="104"/>
      <c r="C35" s="104"/>
      <c r="D35" s="105"/>
      <c r="E35" s="104"/>
      <c r="F35" s="106"/>
      <c r="G35" s="107"/>
      <c r="H35" s="104"/>
      <c r="I35" s="104"/>
      <c r="J35" s="104"/>
      <c r="K35" s="104"/>
      <c r="L35" s="104"/>
      <c r="M35" s="104"/>
      <c r="N35" s="104"/>
      <c r="O35" s="32"/>
      <c r="P35" s="162"/>
      <c r="Q35" s="221">
        <f>O35</f>
        <v>0</v>
      </c>
    </row>
    <row r="36" spans="1:17" ht="13.5" thickBot="1" x14ac:dyDescent="0.25">
      <c r="A36" s="25"/>
      <c r="B36" s="99"/>
      <c r="C36" s="99"/>
      <c r="D36" s="109"/>
      <c r="E36" s="99"/>
      <c r="F36" s="100"/>
      <c r="G36" s="101"/>
      <c r="H36" s="99"/>
      <c r="I36" s="99"/>
      <c r="J36" s="99"/>
      <c r="K36" s="99"/>
      <c r="L36" s="99"/>
      <c r="M36" s="99"/>
      <c r="N36" s="99"/>
      <c r="O36" s="33"/>
      <c r="P36" s="161"/>
      <c r="Q36" s="221">
        <f>O36</f>
        <v>0</v>
      </c>
    </row>
    <row r="37" spans="1:17" ht="13.5" thickBot="1" x14ac:dyDescent="0.25">
      <c r="A37" s="111" t="s">
        <v>18</v>
      </c>
      <c r="C37" s="49"/>
      <c r="D37" s="112"/>
      <c r="E37" s="49"/>
      <c r="F37" s="113"/>
      <c r="G37" s="114"/>
      <c r="H37" s="49"/>
      <c r="I37" s="49"/>
      <c r="J37" s="49"/>
      <c r="K37" s="115"/>
      <c r="L37" s="115"/>
      <c r="M37" s="116"/>
      <c r="N37" s="117" t="s">
        <v>19</v>
      </c>
      <c r="O37" s="39">
        <f>SUM(O32:O36)</f>
        <v>0</v>
      </c>
      <c r="P37" s="163"/>
      <c r="Q37" s="170">
        <f>SUM(Q32:Q36)</f>
        <v>0</v>
      </c>
    </row>
    <row r="38" spans="1:17" ht="30" customHeight="1" thickBot="1" x14ac:dyDescent="0.3">
      <c r="A38" s="49"/>
      <c r="B38" s="49"/>
      <c r="C38" s="49"/>
      <c r="D38" s="49"/>
      <c r="E38" s="49"/>
      <c r="F38" s="113"/>
      <c r="G38" s="114"/>
      <c r="H38" s="49"/>
      <c r="I38" s="49"/>
      <c r="J38" s="49"/>
      <c r="K38" s="49"/>
      <c r="L38" s="49"/>
      <c r="M38" s="118"/>
      <c r="N38" s="118" t="s">
        <v>20</v>
      </c>
      <c r="O38" s="41">
        <f>O29+O37</f>
        <v>0</v>
      </c>
      <c r="P38" s="164">
        <f>P29+P37</f>
        <v>0</v>
      </c>
      <c r="Q38" s="171">
        <f>Q29+Q37</f>
        <v>0</v>
      </c>
    </row>
    <row r="39" spans="1:17" ht="15.75" thickBot="1" x14ac:dyDescent="0.3">
      <c r="A39" s="119" t="s">
        <v>21</v>
      </c>
      <c r="B39" s="120"/>
      <c r="C39" s="120"/>
      <c r="D39" s="120"/>
      <c r="E39" s="120"/>
      <c r="F39" s="121"/>
      <c r="G39" s="122"/>
      <c r="H39" s="49"/>
      <c r="I39" s="123" t="s">
        <v>22</v>
      </c>
      <c r="J39" s="120"/>
      <c r="K39" s="120"/>
      <c r="L39" s="49"/>
      <c r="M39" s="49"/>
      <c r="N39" s="49"/>
      <c r="O39" s="124"/>
      <c r="P39" s="125"/>
    </row>
    <row r="40" spans="1:17" x14ac:dyDescent="0.2">
      <c r="C40" s="49"/>
      <c r="L40" s="49"/>
      <c r="M40" s="49"/>
      <c r="N40" s="49"/>
      <c r="O40" s="124" t="s">
        <v>95</v>
      </c>
      <c r="P40" s="124" t="s">
        <v>96</v>
      </c>
      <c r="Q40" s="124" t="s">
        <v>97</v>
      </c>
    </row>
    <row r="41" spans="1:17" ht="13.5" thickBot="1" x14ac:dyDescent="0.25">
      <c r="B41" s="126" t="s">
        <v>25</v>
      </c>
      <c r="C41" s="120"/>
      <c r="D41" s="120"/>
      <c r="E41" s="120"/>
      <c r="F41" s="121"/>
      <c r="G41" s="122"/>
      <c r="I41" s="62" t="s">
        <v>22</v>
      </c>
      <c r="J41" s="120"/>
      <c r="K41" s="120"/>
      <c r="N41" s="47" t="s">
        <v>98</v>
      </c>
      <c r="O41" s="221"/>
      <c r="P41" s="222"/>
      <c r="Q41" s="222"/>
    </row>
    <row r="42" spans="1:17" x14ac:dyDescent="0.2">
      <c r="C42" s="49"/>
      <c r="D42" s="49"/>
      <c r="N42" s="219" t="s">
        <v>99</v>
      </c>
      <c r="O42" s="220">
        <f>O38+O41</f>
        <v>0</v>
      </c>
      <c r="P42" s="220">
        <f>P38+P41</f>
        <v>0</v>
      </c>
      <c r="Q42" s="220">
        <f>Q38+Q41</f>
        <v>0</v>
      </c>
    </row>
    <row r="43" spans="1:17" x14ac:dyDescent="0.2">
      <c r="A43" s="111" t="s">
        <v>24</v>
      </c>
      <c r="B43" s="146"/>
      <c r="C43" s="49"/>
    </row>
    <row r="44" spans="1:17" x14ac:dyDescent="0.2">
      <c r="A44" s="111" t="s">
        <v>26</v>
      </c>
      <c r="C44" s="49"/>
    </row>
    <row r="45" spans="1:17" x14ac:dyDescent="0.2">
      <c r="A45" s="128" t="s">
        <v>100</v>
      </c>
      <c r="C45" s="49"/>
    </row>
    <row r="46" spans="1:17" x14ac:dyDescent="0.2">
      <c r="A46" s="152" t="s">
        <v>76</v>
      </c>
      <c r="B46" s="148"/>
      <c r="C46" s="149"/>
      <c r="D46" s="149"/>
      <c r="E46" s="149"/>
      <c r="F46" s="150"/>
      <c r="G46" s="151"/>
      <c r="H46" s="149"/>
      <c r="I46" s="149"/>
      <c r="J46" s="149"/>
      <c r="K46" s="149"/>
      <c r="L46" s="149"/>
      <c r="M46" s="149"/>
    </row>
    <row r="47" spans="1:17" x14ac:dyDescent="0.2">
      <c r="C47" s="49"/>
    </row>
    <row r="48" spans="1:17" x14ac:dyDescent="0.2">
      <c r="C48" s="49"/>
    </row>
    <row r="49" spans="3:3" x14ac:dyDescent="0.2">
      <c r="C49" s="49"/>
    </row>
    <row r="50" spans="3:3" x14ac:dyDescent="0.2">
      <c r="C50" s="49"/>
    </row>
    <row r="51" spans="3:3" x14ac:dyDescent="0.2">
      <c r="C51" s="49"/>
    </row>
    <row r="52" spans="3:3" x14ac:dyDescent="0.2">
      <c r="C52" s="49"/>
    </row>
    <row r="53" spans="3:3" x14ac:dyDescent="0.2">
      <c r="C53" s="49"/>
    </row>
    <row r="54" spans="3:3" x14ac:dyDescent="0.2">
      <c r="C54" s="49"/>
    </row>
    <row r="55" spans="3:3" x14ac:dyDescent="0.2">
      <c r="C55" s="49"/>
    </row>
    <row r="56" spans="3:3" x14ac:dyDescent="0.2">
      <c r="C56" s="49"/>
    </row>
    <row r="57" spans="3:3" x14ac:dyDescent="0.2">
      <c r="C57" s="49"/>
    </row>
    <row r="58" spans="3:3" x14ac:dyDescent="0.2">
      <c r="C58" s="49"/>
    </row>
    <row r="59" spans="3:3" x14ac:dyDescent="0.2">
      <c r="C59" s="49"/>
    </row>
    <row r="60" spans="3:3" x14ac:dyDescent="0.2">
      <c r="C60" s="49"/>
    </row>
    <row r="61" spans="3:3" x14ac:dyDescent="0.2">
      <c r="C61" s="49"/>
    </row>
    <row r="62" spans="3:3" x14ac:dyDescent="0.2">
      <c r="C62" s="49"/>
    </row>
    <row r="63" spans="3:3" x14ac:dyDescent="0.2">
      <c r="C63" s="49"/>
    </row>
    <row r="64" spans="3:3" x14ac:dyDescent="0.2">
      <c r="C64" s="49"/>
    </row>
    <row r="65" spans="3:3" x14ac:dyDescent="0.2">
      <c r="C65" s="49"/>
    </row>
    <row r="66" spans="3:3" x14ac:dyDescent="0.2">
      <c r="C66" s="49"/>
    </row>
    <row r="67" spans="3:3" x14ac:dyDescent="0.2">
      <c r="C67" s="49"/>
    </row>
    <row r="68" spans="3:3" x14ac:dyDescent="0.2">
      <c r="C68" s="49"/>
    </row>
    <row r="69" spans="3:3" x14ac:dyDescent="0.2">
      <c r="C69" s="49"/>
    </row>
    <row r="70" spans="3:3" x14ac:dyDescent="0.2">
      <c r="C70" s="49"/>
    </row>
    <row r="71" spans="3:3" x14ac:dyDescent="0.2">
      <c r="C71" s="49"/>
    </row>
    <row r="72" spans="3:3" x14ac:dyDescent="0.2">
      <c r="C72" s="49"/>
    </row>
    <row r="73" spans="3:3" x14ac:dyDescent="0.2">
      <c r="C73" s="49"/>
    </row>
    <row r="74" spans="3:3" x14ac:dyDescent="0.2">
      <c r="C74" s="49"/>
    </row>
    <row r="75" spans="3:3" x14ac:dyDescent="0.2">
      <c r="C75" s="49"/>
    </row>
    <row r="76" spans="3:3" x14ac:dyDescent="0.2">
      <c r="C76" s="49"/>
    </row>
    <row r="77" spans="3:3" x14ac:dyDescent="0.2">
      <c r="C77" s="49"/>
    </row>
    <row r="78" spans="3:3" x14ac:dyDescent="0.2">
      <c r="C78" s="49"/>
    </row>
    <row r="79" spans="3:3" x14ac:dyDescent="0.2">
      <c r="C79" s="49"/>
    </row>
    <row r="80" spans="3:3" x14ac:dyDescent="0.2">
      <c r="C80" s="49"/>
    </row>
    <row r="81" spans="3:3" x14ac:dyDescent="0.2">
      <c r="C81" s="49"/>
    </row>
    <row r="82" spans="3:3" x14ac:dyDescent="0.2">
      <c r="C82" s="49"/>
    </row>
    <row r="83" spans="3:3" x14ac:dyDescent="0.2">
      <c r="C83" s="49"/>
    </row>
    <row r="84" spans="3:3" x14ac:dyDescent="0.2">
      <c r="C84" s="49"/>
    </row>
  </sheetData>
  <sheetProtection algorithmName="SHA-512" hashValue="JaocJF8FjVLhkofRjBcz8yju5+AnR7WOosHFI6kqR4FWNVwCQyE0dkfpTWbft7IHLvjpxl/XJV6nDI0TdG0Tpg==" saltValue="pvvJGyy1nRJKa2BNKf9lkA==" spinCount="100000" sheet="1" objects="1" scenarios="1"/>
  <mergeCells count="5">
    <mergeCell ref="C2:J2"/>
    <mergeCell ref="C3:J3"/>
    <mergeCell ref="C4:J4"/>
    <mergeCell ref="C6:J6"/>
    <mergeCell ref="C5:J5"/>
  </mergeCells>
  <phoneticPr fontId="17" type="noConversion"/>
  <pageMargins left="0.4" right="0.4" top="0.98" bottom="0.68" header="0.46" footer="0.5"/>
  <pageSetup scale="95" orientation="portrait" horizontalDpi="4294967292" r:id="rId1"/>
  <headerFooter alignWithMargins="0">
    <oddHeader>&amp;L&amp;G</oddHeader>
  </headerFooter>
  <legacyDrawing r:id="rId2"/>
  <legacyDrawingHF r:id="rId3"/>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4"/>
  <sheetViews>
    <sheetView topLeftCell="A7" zoomScale="115" workbookViewId="0">
      <selection activeCell="O10" sqref="O10:O28"/>
    </sheetView>
  </sheetViews>
  <sheetFormatPr defaultRowHeight="12.75" x14ac:dyDescent="0.2"/>
  <cols>
    <col min="1" max="1" width="20.42578125" style="43" customWidth="1"/>
    <col min="2" max="2" width="5.140625" style="43" customWidth="1"/>
    <col min="3" max="3" width="3.7109375" style="127" customWidth="1"/>
    <col min="4" max="4" width="3.7109375" style="43" customWidth="1"/>
    <col min="5" max="5" width="4.5703125" style="43" customWidth="1"/>
    <col min="6" max="6" width="3.5703125" style="50" customWidth="1"/>
    <col min="7" max="7" width="4.85546875" style="51" customWidth="1"/>
    <col min="8" max="8" width="6.140625" style="43" customWidth="1"/>
    <col min="9" max="9" width="6.42578125" style="43" customWidth="1"/>
    <col min="10" max="10" width="4" style="43" customWidth="1"/>
    <col min="11" max="12" width="4.42578125" style="43" customWidth="1"/>
    <col min="13" max="14" width="4.7109375" style="43" customWidth="1"/>
    <col min="15" max="15" width="8.5703125" style="46" customWidth="1"/>
    <col min="16" max="16" width="8.5703125" style="43" customWidth="1"/>
    <col min="17" max="17" width="6.85546875" style="43" customWidth="1"/>
    <col min="18" max="18" width="1.7109375" style="43" customWidth="1"/>
    <col min="19" max="16384" width="9.140625" style="43"/>
  </cols>
  <sheetData>
    <row r="1" spans="1:17" ht="16.5" thickBot="1" x14ac:dyDescent="0.3">
      <c r="B1" s="44" t="s">
        <v>0</v>
      </c>
      <c r="C1" s="43"/>
      <c r="F1" s="43"/>
      <c r="G1" s="43"/>
      <c r="H1" s="45"/>
    </row>
    <row r="2" spans="1:17" ht="13.5" thickBot="1" x14ac:dyDescent="0.25">
      <c r="B2" s="47" t="s">
        <v>85</v>
      </c>
      <c r="C2" s="232" t="s">
        <v>132</v>
      </c>
      <c r="D2" s="229"/>
      <c r="E2" s="229"/>
      <c r="F2" s="229"/>
      <c r="G2" s="229"/>
      <c r="H2" s="229"/>
      <c r="I2" s="229"/>
      <c r="J2" s="230"/>
    </row>
    <row r="3" spans="1:17" ht="13.5" thickBot="1" x14ac:dyDescent="0.25">
      <c r="B3" s="47" t="s">
        <v>55</v>
      </c>
      <c r="C3" s="228" t="s">
        <v>84</v>
      </c>
      <c r="D3" s="229"/>
      <c r="E3" s="229"/>
      <c r="F3" s="229"/>
      <c r="G3" s="229"/>
      <c r="H3" s="229"/>
      <c r="I3" s="229"/>
      <c r="J3" s="230"/>
    </row>
    <row r="4" spans="1:17" ht="13.5" thickBot="1" x14ac:dyDescent="0.25">
      <c r="B4" s="47" t="s">
        <v>86</v>
      </c>
      <c r="C4" s="228" t="s">
        <v>87</v>
      </c>
      <c r="D4" s="229"/>
      <c r="E4" s="229"/>
      <c r="F4" s="229"/>
      <c r="G4" s="229"/>
      <c r="H4" s="229"/>
      <c r="I4" s="229"/>
      <c r="J4" s="230"/>
    </row>
    <row r="5" spans="1:17" ht="13.5" thickBot="1" x14ac:dyDescent="0.25">
      <c r="B5" s="47" t="s">
        <v>56</v>
      </c>
      <c r="C5" s="228" t="s">
        <v>88</v>
      </c>
      <c r="D5" s="229"/>
      <c r="E5" s="229"/>
      <c r="F5" s="229"/>
      <c r="G5" s="229"/>
      <c r="H5" s="229"/>
      <c r="I5" s="229"/>
      <c r="J5" s="230"/>
    </row>
    <row r="6" spans="1:17" ht="13.5" thickBot="1" x14ac:dyDescent="0.25">
      <c r="B6" s="47" t="s">
        <v>83</v>
      </c>
      <c r="C6" s="232" t="s">
        <v>131</v>
      </c>
      <c r="D6" s="229"/>
      <c r="E6" s="229"/>
      <c r="F6" s="229"/>
      <c r="G6" s="229"/>
      <c r="H6" s="229"/>
      <c r="I6" s="229"/>
      <c r="J6" s="230"/>
    </row>
    <row r="7" spans="1:17" ht="13.5" thickBot="1" x14ac:dyDescent="0.25">
      <c r="C7" s="49"/>
    </row>
    <row r="8" spans="1:17" ht="14.25" customHeight="1" thickBot="1" x14ac:dyDescent="0.25">
      <c r="B8" s="52" t="s">
        <v>1</v>
      </c>
      <c r="C8" s="48"/>
      <c r="J8" s="53" t="s">
        <v>2</v>
      </c>
      <c r="K8" s="54"/>
      <c r="L8" s="48"/>
    </row>
    <row r="9" spans="1:17" s="62" customFormat="1" ht="57.75" customHeight="1" thickBot="1" x14ac:dyDescent="0.25">
      <c r="A9" s="55" t="s">
        <v>3</v>
      </c>
      <c r="B9" s="56" t="s">
        <v>4</v>
      </c>
      <c r="C9" s="56" t="s">
        <v>5</v>
      </c>
      <c r="D9" s="57" t="s">
        <v>6</v>
      </c>
      <c r="E9" s="58" t="s">
        <v>7</v>
      </c>
      <c r="F9" s="59" t="s">
        <v>23</v>
      </c>
      <c r="G9" s="60" t="s">
        <v>8</v>
      </c>
      <c r="H9" s="58" t="s">
        <v>27</v>
      </c>
      <c r="I9" s="58" t="s">
        <v>28</v>
      </c>
      <c r="J9" s="56" t="s">
        <v>9</v>
      </c>
      <c r="K9" s="56" t="s">
        <v>10</v>
      </c>
      <c r="L9" s="56" t="s">
        <v>11</v>
      </c>
      <c r="M9" s="58" t="s">
        <v>12</v>
      </c>
      <c r="N9" s="58" t="s">
        <v>13</v>
      </c>
      <c r="O9" s="61" t="s">
        <v>14</v>
      </c>
      <c r="P9" s="158" t="s">
        <v>15</v>
      </c>
      <c r="Q9" s="165" t="s">
        <v>89</v>
      </c>
    </row>
    <row r="10" spans="1:17" x14ac:dyDescent="0.2">
      <c r="A10" s="1"/>
      <c r="B10" s="2"/>
      <c r="C10" s="3"/>
      <c r="D10" s="4"/>
      <c r="E10" s="5"/>
      <c r="F10" s="6"/>
      <c r="G10" s="7">
        <v>1</v>
      </c>
      <c r="H10" s="8">
        <v>1</v>
      </c>
      <c r="I10" s="9">
        <v>1</v>
      </c>
      <c r="J10" s="2"/>
      <c r="K10" s="10"/>
      <c r="L10" s="3"/>
      <c r="M10" s="11">
        <v>1</v>
      </c>
      <c r="N10" s="11">
        <v>1</v>
      </c>
      <c r="O10" s="226">
        <f>ROUND(((G10*H10*I10*M10*N10*(B10+2/3*C10) + G10*H10*I10*M10*N10*(J10*E10+K10+L10*E10)/44)),2)</f>
        <v>0</v>
      </c>
      <c r="P10" s="227">
        <f t="shared" ref="P10:P28" si="0">E10*D10*H10</f>
        <v>0</v>
      </c>
      <c r="Q10" s="221">
        <f t="shared" ref="Q10:Q28" si="1">O10</f>
        <v>0</v>
      </c>
    </row>
    <row r="11" spans="1:17" x14ac:dyDescent="0.2">
      <c r="A11" s="12"/>
      <c r="B11" s="13"/>
      <c r="C11" s="14"/>
      <c r="D11" s="15"/>
      <c r="E11" s="16"/>
      <c r="F11" s="17"/>
      <c r="G11" s="7">
        <v>1</v>
      </c>
      <c r="H11" s="8">
        <v>1</v>
      </c>
      <c r="I11" s="9">
        <v>1</v>
      </c>
      <c r="J11" s="13"/>
      <c r="K11" s="16"/>
      <c r="L11" s="14"/>
      <c r="M11" s="18">
        <v>1</v>
      </c>
      <c r="N11" s="18">
        <v>1</v>
      </c>
      <c r="O11" s="226">
        <f t="shared" ref="O11:O28" si="2">ROUND(((G11*H11*I11*M11*N11*(B11+2/3*C11) + G11*H11*I11*M11*N11*(J11*E11+K11+L11*E11)/44)),2)</f>
        <v>0</v>
      </c>
      <c r="P11" s="227">
        <f t="shared" si="0"/>
        <v>0</v>
      </c>
      <c r="Q11" s="221">
        <f t="shared" si="1"/>
        <v>0</v>
      </c>
    </row>
    <row r="12" spans="1:17" x14ac:dyDescent="0.2">
      <c r="A12" s="12"/>
      <c r="B12" s="13"/>
      <c r="C12" s="14"/>
      <c r="D12" s="15"/>
      <c r="E12" s="16"/>
      <c r="F12" s="17"/>
      <c r="G12" s="7">
        <v>1</v>
      </c>
      <c r="H12" s="8">
        <v>1</v>
      </c>
      <c r="I12" s="9">
        <v>1</v>
      </c>
      <c r="J12" s="13"/>
      <c r="K12" s="16"/>
      <c r="L12" s="14"/>
      <c r="M12" s="18">
        <v>1</v>
      </c>
      <c r="N12" s="18">
        <v>1</v>
      </c>
      <c r="O12" s="226">
        <f t="shared" si="2"/>
        <v>0</v>
      </c>
      <c r="P12" s="227">
        <f t="shared" si="0"/>
        <v>0</v>
      </c>
      <c r="Q12" s="221">
        <f t="shared" si="1"/>
        <v>0</v>
      </c>
    </row>
    <row r="13" spans="1:17" x14ac:dyDescent="0.2">
      <c r="A13" s="12"/>
      <c r="B13" s="13"/>
      <c r="C13" s="14"/>
      <c r="D13" s="15"/>
      <c r="E13" s="16"/>
      <c r="F13" s="17"/>
      <c r="G13" s="7">
        <v>1</v>
      </c>
      <c r="H13" s="8">
        <v>1</v>
      </c>
      <c r="I13" s="9">
        <v>1</v>
      </c>
      <c r="J13" s="13"/>
      <c r="K13" s="16"/>
      <c r="L13" s="14"/>
      <c r="M13" s="18">
        <v>1</v>
      </c>
      <c r="N13" s="18">
        <v>1</v>
      </c>
      <c r="O13" s="226">
        <f t="shared" si="2"/>
        <v>0</v>
      </c>
      <c r="P13" s="227">
        <f t="shared" si="0"/>
        <v>0</v>
      </c>
      <c r="Q13" s="221">
        <f t="shared" si="1"/>
        <v>0</v>
      </c>
    </row>
    <row r="14" spans="1:17" x14ac:dyDescent="0.2">
      <c r="A14" s="12"/>
      <c r="B14" s="13"/>
      <c r="C14" s="14"/>
      <c r="D14" s="15"/>
      <c r="E14" s="16"/>
      <c r="F14" s="17"/>
      <c r="G14" s="7">
        <v>1</v>
      </c>
      <c r="H14" s="8">
        <v>1</v>
      </c>
      <c r="I14" s="9">
        <v>1</v>
      </c>
      <c r="J14" s="13"/>
      <c r="K14" s="16"/>
      <c r="L14" s="14"/>
      <c r="M14" s="18">
        <v>1</v>
      </c>
      <c r="N14" s="18">
        <v>1</v>
      </c>
      <c r="O14" s="226">
        <f t="shared" si="2"/>
        <v>0</v>
      </c>
      <c r="P14" s="227">
        <f t="shared" si="0"/>
        <v>0</v>
      </c>
      <c r="Q14" s="221">
        <f t="shared" si="1"/>
        <v>0</v>
      </c>
    </row>
    <row r="15" spans="1:17" x14ac:dyDescent="0.2">
      <c r="A15" s="12"/>
      <c r="B15" s="13"/>
      <c r="C15" s="14"/>
      <c r="D15" s="15"/>
      <c r="E15" s="16"/>
      <c r="F15" s="17"/>
      <c r="G15" s="7">
        <v>1</v>
      </c>
      <c r="H15" s="8">
        <v>1</v>
      </c>
      <c r="I15" s="9">
        <v>1</v>
      </c>
      <c r="J15" s="13"/>
      <c r="K15" s="16"/>
      <c r="L15" s="14"/>
      <c r="M15" s="18">
        <v>1</v>
      </c>
      <c r="N15" s="18">
        <v>1</v>
      </c>
      <c r="O15" s="226">
        <f t="shared" si="2"/>
        <v>0</v>
      </c>
      <c r="P15" s="227">
        <f t="shared" si="0"/>
        <v>0</v>
      </c>
      <c r="Q15" s="221">
        <f t="shared" si="1"/>
        <v>0</v>
      </c>
    </row>
    <row r="16" spans="1:17" x14ac:dyDescent="0.2">
      <c r="A16" s="12"/>
      <c r="B16" s="13"/>
      <c r="C16" s="14"/>
      <c r="D16" s="15"/>
      <c r="E16" s="16"/>
      <c r="F16" s="17"/>
      <c r="G16" s="7">
        <v>1</v>
      </c>
      <c r="H16" s="8">
        <v>1</v>
      </c>
      <c r="I16" s="9">
        <v>1</v>
      </c>
      <c r="J16" s="13"/>
      <c r="K16" s="16"/>
      <c r="L16" s="14"/>
      <c r="M16" s="18">
        <v>1</v>
      </c>
      <c r="N16" s="18">
        <v>1</v>
      </c>
      <c r="O16" s="226">
        <f t="shared" si="2"/>
        <v>0</v>
      </c>
      <c r="P16" s="227">
        <f t="shared" si="0"/>
        <v>0</v>
      </c>
      <c r="Q16" s="221">
        <f t="shared" si="1"/>
        <v>0</v>
      </c>
    </row>
    <row r="17" spans="1:17" x14ac:dyDescent="0.2">
      <c r="A17" s="12"/>
      <c r="B17" s="13"/>
      <c r="C17" s="14"/>
      <c r="D17" s="15"/>
      <c r="E17" s="16"/>
      <c r="F17" s="17"/>
      <c r="G17" s="7">
        <v>1</v>
      </c>
      <c r="H17" s="8">
        <v>1</v>
      </c>
      <c r="I17" s="9">
        <v>1</v>
      </c>
      <c r="J17" s="13"/>
      <c r="K17" s="16"/>
      <c r="L17" s="14"/>
      <c r="M17" s="18">
        <v>1</v>
      </c>
      <c r="N17" s="18">
        <v>1</v>
      </c>
      <c r="O17" s="226">
        <f t="shared" si="2"/>
        <v>0</v>
      </c>
      <c r="P17" s="227">
        <f t="shared" si="0"/>
        <v>0</v>
      </c>
      <c r="Q17" s="221">
        <f t="shared" si="1"/>
        <v>0</v>
      </c>
    </row>
    <row r="18" spans="1:17" x14ac:dyDescent="0.2">
      <c r="A18" s="12"/>
      <c r="B18" s="13"/>
      <c r="C18" s="14"/>
      <c r="D18" s="15"/>
      <c r="E18" s="16"/>
      <c r="F18" s="17"/>
      <c r="G18" s="7">
        <v>1</v>
      </c>
      <c r="H18" s="8">
        <v>1</v>
      </c>
      <c r="I18" s="9">
        <v>1</v>
      </c>
      <c r="J18" s="13"/>
      <c r="K18" s="16"/>
      <c r="L18" s="14"/>
      <c r="M18" s="18">
        <v>1</v>
      </c>
      <c r="N18" s="18">
        <v>1</v>
      </c>
      <c r="O18" s="226">
        <f t="shared" si="2"/>
        <v>0</v>
      </c>
      <c r="P18" s="227">
        <f t="shared" si="0"/>
        <v>0</v>
      </c>
      <c r="Q18" s="221">
        <f t="shared" si="1"/>
        <v>0</v>
      </c>
    </row>
    <row r="19" spans="1:17" x14ac:dyDescent="0.2">
      <c r="A19" s="12"/>
      <c r="B19" s="13"/>
      <c r="C19" s="14"/>
      <c r="D19" s="15"/>
      <c r="E19" s="16"/>
      <c r="F19" s="17"/>
      <c r="G19" s="7">
        <v>1</v>
      </c>
      <c r="H19" s="8">
        <v>1</v>
      </c>
      <c r="I19" s="9">
        <v>1</v>
      </c>
      <c r="J19" s="13"/>
      <c r="K19" s="16"/>
      <c r="L19" s="14"/>
      <c r="M19" s="18">
        <v>1</v>
      </c>
      <c r="N19" s="18">
        <v>1</v>
      </c>
      <c r="O19" s="226">
        <f t="shared" si="2"/>
        <v>0</v>
      </c>
      <c r="P19" s="227">
        <f t="shared" si="0"/>
        <v>0</v>
      </c>
      <c r="Q19" s="221">
        <f t="shared" si="1"/>
        <v>0</v>
      </c>
    </row>
    <row r="20" spans="1:17" x14ac:dyDescent="0.2">
      <c r="A20" s="12"/>
      <c r="B20" s="13"/>
      <c r="C20" s="14"/>
      <c r="D20" s="15"/>
      <c r="E20" s="16"/>
      <c r="F20" s="17"/>
      <c r="G20" s="7">
        <v>1</v>
      </c>
      <c r="H20" s="8">
        <v>1</v>
      </c>
      <c r="I20" s="9">
        <v>1</v>
      </c>
      <c r="J20" s="13"/>
      <c r="K20" s="16"/>
      <c r="L20" s="14"/>
      <c r="M20" s="18">
        <v>1</v>
      </c>
      <c r="N20" s="18">
        <v>1</v>
      </c>
      <c r="O20" s="226">
        <f t="shared" si="2"/>
        <v>0</v>
      </c>
      <c r="P20" s="227">
        <f t="shared" si="0"/>
        <v>0</v>
      </c>
      <c r="Q20" s="221">
        <f t="shared" si="1"/>
        <v>0</v>
      </c>
    </row>
    <row r="21" spans="1:17" x14ac:dyDescent="0.2">
      <c r="A21" s="12"/>
      <c r="B21" s="13"/>
      <c r="C21" s="14"/>
      <c r="D21" s="15"/>
      <c r="E21" s="16"/>
      <c r="F21" s="17"/>
      <c r="G21" s="7">
        <v>1</v>
      </c>
      <c r="H21" s="8">
        <v>1</v>
      </c>
      <c r="I21" s="9">
        <v>1</v>
      </c>
      <c r="J21" s="13"/>
      <c r="K21" s="16"/>
      <c r="L21" s="14"/>
      <c r="M21" s="18">
        <v>1</v>
      </c>
      <c r="N21" s="18">
        <v>1</v>
      </c>
      <c r="O21" s="226">
        <f t="shared" si="2"/>
        <v>0</v>
      </c>
      <c r="P21" s="227">
        <f t="shared" si="0"/>
        <v>0</v>
      </c>
      <c r="Q21" s="221">
        <f t="shared" si="1"/>
        <v>0</v>
      </c>
    </row>
    <row r="22" spans="1:17" x14ac:dyDescent="0.2">
      <c r="A22" s="12"/>
      <c r="B22" s="13"/>
      <c r="C22" s="14"/>
      <c r="D22" s="15"/>
      <c r="E22" s="16"/>
      <c r="F22" s="17"/>
      <c r="G22" s="7">
        <v>1</v>
      </c>
      <c r="H22" s="8">
        <v>1</v>
      </c>
      <c r="I22" s="9">
        <v>1</v>
      </c>
      <c r="J22" s="13"/>
      <c r="K22" s="16"/>
      <c r="L22" s="14"/>
      <c r="M22" s="18">
        <v>1</v>
      </c>
      <c r="N22" s="18">
        <v>1</v>
      </c>
      <c r="O22" s="226">
        <f t="shared" si="2"/>
        <v>0</v>
      </c>
      <c r="P22" s="227">
        <f t="shared" si="0"/>
        <v>0</v>
      </c>
      <c r="Q22" s="221">
        <f t="shared" si="1"/>
        <v>0</v>
      </c>
    </row>
    <row r="23" spans="1:17" x14ac:dyDescent="0.2">
      <c r="A23" s="12"/>
      <c r="B23" s="13"/>
      <c r="C23" s="14"/>
      <c r="D23" s="15"/>
      <c r="E23" s="16"/>
      <c r="F23" s="17"/>
      <c r="G23" s="7">
        <v>1</v>
      </c>
      <c r="H23" s="8">
        <v>1</v>
      </c>
      <c r="I23" s="9">
        <v>1</v>
      </c>
      <c r="J23" s="13"/>
      <c r="K23" s="16"/>
      <c r="L23" s="14"/>
      <c r="M23" s="18">
        <v>1</v>
      </c>
      <c r="N23" s="18">
        <v>1</v>
      </c>
      <c r="O23" s="226">
        <f t="shared" si="2"/>
        <v>0</v>
      </c>
      <c r="P23" s="227">
        <f t="shared" si="0"/>
        <v>0</v>
      </c>
      <c r="Q23" s="221">
        <f t="shared" si="1"/>
        <v>0</v>
      </c>
    </row>
    <row r="24" spans="1:17" x14ac:dyDescent="0.2">
      <c r="A24" s="12"/>
      <c r="B24" s="13"/>
      <c r="C24" s="14"/>
      <c r="D24" s="15"/>
      <c r="E24" s="16"/>
      <c r="F24" s="17"/>
      <c r="G24" s="7">
        <v>1</v>
      </c>
      <c r="H24" s="8">
        <v>1</v>
      </c>
      <c r="I24" s="9">
        <v>1</v>
      </c>
      <c r="J24" s="13"/>
      <c r="K24" s="16"/>
      <c r="L24" s="14"/>
      <c r="M24" s="18">
        <v>1</v>
      </c>
      <c r="N24" s="18">
        <v>1</v>
      </c>
      <c r="O24" s="226">
        <f t="shared" si="2"/>
        <v>0</v>
      </c>
      <c r="P24" s="227">
        <f t="shared" si="0"/>
        <v>0</v>
      </c>
      <c r="Q24" s="221">
        <f t="shared" si="1"/>
        <v>0</v>
      </c>
    </row>
    <row r="25" spans="1:17" x14ac:dyDescent="0.2">
      <c r="A25" s="12"/>
      <c r="B25" s="13"/>
      <c r="C25" s="14"/>
      <c r="D25" s="15"/>
      <c r="E25" s="16"/>
      <c r="F25" s="17"/>
      <c r="G25" s="7">
        <v>1</v>
      </c>
      <c r="H25" s="8">
        <v>1</v>
      </c>
      <c r="I25" s="9">
        <v>1</v>
      </c>
      <c r="J25" s="13"/>
      <c r="K25" s="16"/>
      <c r="L25" s="14"/>
      <c r="M25" s="18">
        <v>1</v>
      </c>
      <c r="N25" s="18">
        <v>1</v>
      </c>
      <c r="O25" s="226">
        <f t="shared" si="2"/>
        <v>0</v>
      </c>
      <c r="P25" s="227">
        <f t="shared" si="0"/>
        <v>0</v>
      </c>
      <c r="Q25" s="221">
        <f t="shared" si="1"/>
        <v>0</v>
      </c>
    </row>
    <row r="26" spans="1:17" x14ac:dyDescent="0.2">
      <c r="A26" s="12"/>
      <c r="B26" s="13"/>
      <c r="C26" s="14"/>
      <c r="D26" s="15"/>
      <c r="E26" s="16"/>
      <c r="F26" s="17"/>
      <c r="G26" s="7">
        <v>1</v>
      </c>
      <c r="H26" s="8">
        <v>1</v>
      </c>
      <c r="I26" s="9">
        <v>1</v>
      </c>
      <c r="J26" s="13"/>
      <c r="K26" s="16"/>
      <c r="L26" s="14"/>
      <c r="M26" s="18">
        <v>1</v>
      </c>
      <c r="N26" s="18">
        <v>1</v>
      </c>
      <c r="O26" s="226">
        <f t="shared" si="2"/>
        <v>0</v>
      </c>
      <c r="P26" s="227">
        <f t="shared" si="0"/>
        <v>0</v>
      </c>
      <c r="Q26" s="221">
        <f t="shared" si="1"/>
        <v>0</v>
      </c>
    </row>
    <row r="27" spans="1:17" x14ac:dyDescent="0.2">
      <c r="A27" s="12"/>
      <c r="B27" s="13"/>
      <c r="C27" s="14"/>
      <c r="D27" s="15"/>
      <c r="E27" s="16"/>
      <c r="F27" s="17"/>
      <c r="G27" s="7">
        <v>1</v>
      </c>
      <c r="H27" s="8">
        <v>1</v>
      </c>
      <c r="I27" s="9">
        <v>1</v>
      </c>
      <c r="J27" s="13"/>
      <c r="K27" s="16"/>
      <c r="L27" s="14"/>
      <c r="M27" s="18">
        <v>1</v>
      </c>
      <c r="N27" s="18">
        <v>1</v>
      </c>
      <c r="O27" s="226">
        <f t="shared" si="2"/>
        <v>0</v>
      </c>
      <c r="P27" s="227">
        <f t="shared" si="0"/>
        <v>0</v>
      </c>
      <c r="Q27" s="221">
        <f t="shared" si="1"/>
        <v>0</v>
      </c>
    </row>
    <row r="28" spans="1:17" ht="13.5" thickBot="1" x14ac:dyDescent="0.25">
      <c r="A28" s="19"/>
      <c r="B28" s="20"/>
      <c r="C28" s="21"/>
      <c r="D28" s="22"/>
      <c r="E28" s="23"/>
      <c r="F28" s="24"/>
      <c r="G28" s="7">
        <v>1</v>
      </c>
      <c r="H28" s="8">
        <v>1</v>
      </c>
      <c r="I28" s="9">
        <v>1</v>
      </c>
      <c r="J28" s="20"/>
      <c r="K28" s="25"/>
      <c r="L28" s="21"/>
      <c r="M28" s="26">
        <v>1</v>
      </c>
      <c r="N28" s="26">
        <v>1</v>
      </c>
      <c r="O28" s="226">
        <f t="shared" si="2"/>
        <v>0</v>
      </c>
      <c r="P28" s="227">
        <f t="shared" si="0"/>
        <v>0</v>
      </c>
      <c r="Q28" s="221">
        <f t="shared" si="1"/>
        <v>0</v>
      </c>
    </row>
    <row r="29" spans="1:17" ht="16.5" thickBot="1" x14ac:dyDescent="0.3">
      <c r="A29" s="89" t="s">
        <v>16</v>
      </c>
      <c r="B29" s="35">
        <f>SUM(B10:B28)</f>
        <v>0</v>
      </c>
      <c r="C29" s="35">
        <f>SUM(C10:C28)</f>
        <v>0</v>
      </c>
      <c r="D29" s="36">
        <f>SUM(D10:D28)</f>
        <v>0</v>
      </c>
      <c r="E29" s="35">
        <f>SUM(E10:E28)</f>
        <v>0</v>
      </c>
      <c r="F29" s="37">
        <f>SUM(F10:F28)</f>
        <v>0</v>
      </c>
      <c r="G29" s="38"/>
      <c r="H29" s="35"/>
      <c r="I29" s="35"/>
      <c r="J29" s="35">
        <f>SUM(J10:J28)</f>
        <v>0</v>
      </c>
      <c r="K29" s="35">
        <f>SUM(K10:K28)</f>
        <v>0</v>
      </c>
      <c r="L29" s="35">
        <f>SUM(L10:L28)</f>
        <v>0</v>
      </c>
      <c r="M29" s="35"/>
      <c r="N29" s="35"/>
      <c r="O29" s="34">
        <f>SUM(O10:O28)</f>
        <v>0</v>
      </c>
      <c r="P29" s="159">
        <f>SUM(P10:P28)</f>
        <v>0</v>
      </c>
      <c r="Q29" s="172">
        <f>SUM(Q10:Q28)</f>
        <v>0</v>
      </c>
    </row>
    <row r="30" spans="1:17" x14ac:dyDescent="0.2">
      <c r="A30" s="90"/>
      <c r="B30" s="90"/>
      <c r="C30" s="90"/>
      <c r="D30" s="91"/>
      <c r="E30" s="92"/>
      <c r="F30" s="93"/>
      <c r="G30" s="94"/>
      <c r="H30" s="92"/>
      <c r="I30" s="92"/>
      <c r="J30" s="92"/>
      <c r="K30" s="92"/>
      <c r="L30" s="92"/>
      <c r="M30" s="92"/>
      <c r="N30" s="92"/>
      <c r="O30" s="95"/>
      <c r="P30" s="160"/>
      <c r="Q30" s="104"/>
    </row>
    <row r="31" spans="1:17" ht="15.75" customHeight="1" thickBot="1" x14ac:dyDescent="0.25">
      <c r="A31" s="96" t="s">
        <v>17</v>
      </c>
      <c r="B31" s="97"/>
      <c r="C31" s="97"/>
      <c r="D31" s="98"/>
      <c r="E31" s="99"/>
      <c r="F31" s="100"/>
      <c r="G31" s="101"/>
      <c r="H31" s="99"/>
      <c r="I31" s="99"/>
      <c r="J31" s="99"/>
      <c r="K31" s="99"/>
      <c r="L31" s="99"/>
      <c r="M31" s="99"/>
      <c r="N31" s="99"/>
      <c r="O31" s="102"/>
      <c r="P31" s="161"/>
      <c r="Q31" s="104"/>
    </row>
    <row r="32" spans="1:17" x14ac:dyDescent="0.2">
      <c r="A32" s="5"/>
      <c r="B32" s="27"/>
      <c r="C32" s="27"/>
      <c r="D32" s="30"/>
      <c r="E32" s="27"/>
      <c r="F32" s="28"/>
      <c r="G32" s="29"/>
      <c r="H32" s="27"/>
      <c r="I32" s="27"/>
      <c r="J32" s="27"/>
      <c r="K32" s="27"/>
      <c r="L32" s="27"/>
      <c r="M32" s="27"/>
      <c r="N32" s="92"/>
      <c r="O32" s="31"/>
      <c r="P32" s="160"/>
      <c r="Q32" s="221">
        <f>O32</f>
        <v>0</v>
      </c>
    </row>
    <row r="33" spans="1:17" x14ac:dyDescent="0.2">
      <c r="A33" s="5"/>
      <c r="B33" s="92"/>
      <c r="C33" s="92"/>
      <c r="D33" s="40"/>
      <c r="E33" s="92"/>
      <c r="F33" s="93"/>
      <c r="G33" s="94"/>
      <c r="H33" s="92"/>
      <c r="I33" s="92"/>
      <c r="J33" s="92"/>
      <c r="K33" s="92"/>
      <c r="L33" s="92"/>
      <c r="M33" s="92"/>
      <c r="N33" s="92"/>
      <c r="O33" s="31"/>
      <c r="P33" s="160"/>
      <c r="Q33" s="221">
        <f>O33</f>
        <v>0</v>
      </c>
    </row>
    <row r="34" spans="1:17" x14ac:dyDescent="0.2">
      <c r="A34" s="5"/>
      <c r="B34" s="92"/>
      <c r="C34" s="92"/>
      <c r="D34" s="40"/>
      <c r="E34" s="92"/>
      <c r="F34" s="93"/>
      <c r="G34" s="94"/>
      <c r="H34" s="92"/>
      <c r="I34" s="92"/>
      <c r="J34" s="92"/>
      <c r="K34" s="92"/>
      <c r="L34" s="92"/>
      <c r="M34" s="92"/>
      <c r="N34" s="92"/>
      <c r="O34" s="31"/>
      <c r="P34" s="160"/>
      <c r="Q34" s="221">
        <f>O34</f>
        <v>0</v>
      </c>
    </row>
    <row r="35" spans="1:17" x14ac:dyDescent="0.2">
      <c r="A35" s="16"/>
      <c r="B35" s="104"/>
      <c r="C35" s="104"/>
      <c r="D35" s="105"/>
      <c r="E35" s="104"/>
      <c r="F35" s="106"/>
      <c r="G35" s="107"/>
      <c r="H35" s="104"/>
      <c r="I35" s="104"/>
      <c r="J35" s="104"/>
      <c r="K35" s="104"/>
      <c r="L35" s="104"/>
      <c r="M35" s="104"/>
      <c r="N35" s="104"/>
      <c r="O35" s="32"/>
      <c r="P35" s="162"/>
      <c r="Q35" s="221">
        <f>O35</f>
        <v>0</v>
      </c>
    </row>
    <row r="36" spans="1:17" ht="13.5" thickBot="1" x14ac:dyDescent="0.25">
      <c r="A36" s="25"/>
      <c r="B36" s="99"/>
      <c r="C36" s="99"/>
      <c r="D36" s="109"/>
      <c r="E36" s="99"/>
      <c r="F36" s="100"/>
      <c r="G36" s="101"/>
      <c r="H36" s="99"/>
      <c r="I36" s="99"/>
      <c r="J36" s="99"/>
      <c r="K36" s="99"/>
      <c r="L36" s="99"/>
      <c r="M36" s="99"/>
      <c r="N36" s="99"/>
      <c r="O36" s="33"/>
      <c r="P36" s="161"/>
      <c r="Q36" s="221">
        <f>O36</f>
        <v>0</v>
      </c>
    </row>
    <row r="37" spans="1:17" ht="13.5" thickBot="1" x14ac:dyDescent="0.25">
      <c r="A37" s="111" t="s">
        <v>18</v>
      </c>
      <c r="C37" s="49"/>
      <c r="D37" s="112"/>
      <c r="E37" s="49"/>
      <c r="F37" s="113"/>
      <c r="G37" s="114"/>
      <c r="H37" s="49"/>
      <c r="I37" s="49"/>
      <c r="J37" s="49"/>
      <c r="K37" s="115"/>
      <c r="L37" s="115"/>
      <c r="M37" s="116"/>
      <c r="N37" s="117" t="s">
        <v>19</v>
      </c>
      <c r="O37" s="39">
        <f>SUM(O32:O36)</f>
        <v>0</v>
      </c>
      <c r="P37" s="163"/>
      <c r="Q37" s="170">
        <f>SUM(Q32:Q36)</f>
        <v>0</v>
      </c>
    </row>
    <row r="38" spans="1:17" ht="30" customHeight="1" thickBot="1" x14ac:dyDescent="0.3">
      <c r="A38" s="49"/>
      <c r="B38" s="49"/>
      <c r="C38" s="49"/>
      <c r="D38" s="49"/>
      <c r="E38" s="49"/>
      <c r="F38" s="113"/>
      <c r="G38" s="114"/>
      <c r="H38" s="49"/>
      <c r="I38" s="49"/>
      <c r="J38" s="49"/>
      <c r="K38" s="49"/>
      <c r="L38" s="49"/>
      <c r="M38" s="118"/>
      <c r="N38" s="118" t="s">
        <v>20</v>
      </c>
      <c r="O38" s="41">
        <f>O29+O37</f>
        <v>0</v>
      </c>
      <c r="P38" s="164">
        <f>P29+P37</f>
        <v>0</v>
      </c>
      <c r="Q38" s="171">
        <f>Q29+Q37</f>
        <v>0</v>
      </c>
    </row>
    <row r="39" spans="1:17" ht="15.75" thickBot="1" x14ac:dyDescent="0.3">
      <c r="A39" s="119" t="s">
        <v>21</v>
      </c>
      <c r="B39" s="120"/>
      <c r="C39" s="120"/>
      <c r="D39" s="120"/>
      <c r="E39" s="120"/>
      <c r="F39" s="121"/>
      <c r="G39" s="122"/>
      <c r="H39" s="49"/>
      <c r="I39" s="123" t="s">
        <v>22</v>
      </c>
      <c r="J39" s="120"/>
      <c r="K39" s="120"/>
      <c r="L39" s="49"/>
      <c r="M39" s="49"/>
      <c r="N39" s="49"/>
      <c r="O39" s="124"/>
      <c r="P39" s="125"/>
    </row>
    <row r="40" spans="1:17" x14ac:dyDescent="0.2">
      <c r="C40" s="49"/>
      <c r="L40" s="49"/>
      <c r="M40" s="49"/>
      <c r="N40" s="49"/>
      <c r="O40" s="124" t="s">
        <v>95</v>
      </c>
      <c r="P40" s="124" t="s">
        <v>96</v>
      </c>
      <c r="Q40" s="124" t="s">
        <v>97</v>
      </c>
    </row>
    <row r="41" spans="1:17" ht="13.5" thickBot="1" x14ac:dyDescent="0.25">
      <c r="B41" s="126" t="s">
        <v>25</v>
      </c>
      <c r="C41" s="120"/>
      <c r="D41" s="120"/>
      <c r="E41" s="120"/>
      <c r="F41" s="121"/>
      <c r="G41" s="122"/>
      <c r="I41" s="62" t="s">
        <v>22</v>
      </c>
      <c r="J41" s="120"/>
      <c r="K41" s="120"/>
      <c r="N41" s="47" t="s">
        <v>98</v>
      </c>
      <c r="O41" s="221"/>
      <c r="P41" s="222"/>
      <c r="Q41" s="222"/>
    </row>
    <row r="42" spans="1:17" x14ac:dyDescent="0.2">
      <c r="C42" s="49"/>
      <c r="D42" s="49"/>
      <c r="N42" s="219" t="s">
        <v>99</v>
      </c>
      <c r="O42" s="220">
        <f>O38+O41</f>
        <v>0</v>
      </c>
      <c r="P42" s="220">
        <f>P38+P41</f>
        <v>0</v>
      </c>
      <c r="Q42" s="220">
        <f>Q38+Q41</f>
        <v>0</v>
      </c>
    </row>
    <row r="43" spans="1:17" x14ac:dyDescent="0.2">
      <c r="A43" s="111" t="s">
        <v>24</v>
      </c>
      <c r="B43" s="146"/>
      <c r="C43" s="49"/>
    </row>
    <row r="44" spans="1:17" x14ac:dyDescent="0.2">
      <c r="A44" s="111" t="s">
        <v>26</v>
      </c>
      <c r="C44" s="49"/>
    </row>
    <row r="45" spans="1:17" x14ac:dyDescent="0.2">
      <c r="A45" s="128" t="s">
        <v>100</v>
      </c>
      <c r="C45" s="49"/>
    </row>
    <row r="46" spans="1:17" x14ac:dyDescent="0.2">
      <c r="A46" s="152" t="s">
        <v>76</v>
      </c>
      <c r="B46" s="148"/>
      <c r="C46" s="149"/>
      <c r="D46" s="149"/>
      <c r="E46" s="149"/>
      <c r="F46" s="150"/>
      <c r="G46" s="151"/>
      <c r="H46" s="149"/>
      <c r="I46" s="149"/>
      <c r="J46" s="149"/>
      <c r="K46" s="149"/>
      <c r="L46" s="149"/>
      <c r="M46" s="149"/>
    </row>
    <row r="47" spans="1:17" x14ac:dyDescent="0.2">
      <c r="C47" s="49"/>
    </row>
    <row r="48" spans="1:17" x14ac:dyDescent="0.2">
      <c r="C48" s="49"/>
    </row>
    <row r="49" spans="3:3" x14ac:dyDescent="0.2">
      <c r="C49" s="49"/>
    </row>
    <row r="50" spans="3:3" x14ac:dyDescent="0.2">
      <c r="C50" s="49"/>
    </row>
    <row r="51" spans="3:3" x14ac:dyDescent="0.2">
      <c r="C51" s="49"/>
    </row>
    <row r="52" spans="3:3" x14ac:dyDescent="0.2">
      <c r="C52" s="49"/>
    </row>
    <row r="53" spans="3:3" x14ac:dyDescent="0.2">
      <c r="C53" s="49"/>
    </row>
    <row r="54" spans="3:3" x14ac:dyDescent="0.2">
      <c r="C54" s="49"/>
    </row>
    <row r="55" spans="3:3" x14ac:dyDescent="0.2">
      <c r="C55" s="49"/>
    </row>
    <row r="56" spans="3:3" x14ac:dyDescent="0.2">
      <c r="C56" s="49"/>
    </row>
    <row r="57" spans="3:3" x14ac:dyDescent="0.2">
      <c r="C57" s="49"/>
    </row>
    <row r="58" spans="3:3" x14ac:dyDescent="0.2">
      <c r="C58" s="49"/>
    </row>
    <row r="59" spans="3:3" x14ac:dyDescent="0.2">
      <c r="C59" s="49"/>
    </row>
    <row r="60" spans="3:3" x14ac:dyDescent="0.2">
      <c r="C60" s="49"/>
    </row>
    <row r="61" spans="3:3" x14ac:dyDescent="0.2">
      <c r="C61" s="49"/>
    </row>
    <row r="62" spans="3:3" x14ac:dyDescent="0.2">
      <c r="C62" s="49"/>
    </row>
    <row r="63" spans="3:3" x14ac:dyDescent="0.2">
      <c r="C63" s="49"/>
    </row>
    <row r="64" spans="3:3" x14ac:dyDescent="0.2">
      <c r="C64" s="49"/>
    </row>
    <row r="65" spans="3:3" x14ac:dyDescent="0.2">
      <c r="C65" s="49"/>
    </row>
    <row r="66" spans="3:3" x14ac:dyDescent="0.2">
      <c r="C66" s="49"/>
    </row>
    <row r="67" spans="3:3" x14ac:dyDescent="0.2">
      <c r="C67" s="49"/>
    </row>
    <row r="68" spans="3:3" x14ac:dyDescent="0.2">
      <c r="C68" s="49"/>
    </row>
    <row r="69" spans="3:3" x14ac:dyDescent="0.2">
      <c r="C69" s="49"/>
    </row>
    <row r="70" spans="3:3" x14ac:dyDescent="0.2">
      <c r="C70" s="49"/>
    </row>
    <row r="71" spans="3:3" x14ac:dyDescent="0.2">
      <c r="C71" s="49"/>
    </row>
    <row r="72" spans="3:3" x14ac:dyDescent="0.2">
      <c r="C72" s="49"/>
    </row>
    <row r="73" spans="3:3" x14ac:dyDescent="0.2">
      <c r="C73" s="49"/>
    </row>
    <row r="74" spans="3:3" x14ac:dyDescent="0.2">
      <c r="C74" s="49"/>
    </row>
    <row r="75" spans="3:3" x14ac:dyDescent="0.2">
      <c r="C75" s="49"/>
    </row>
    <row r="76" spans="3:3" x14ac:dyDescent="0.2">
      <c r="C76" s="49"/>
    </row>
    <row r="77" spans="3:3" x14ac:dyDescent="0.2">
      <c r="C77" s="49"/>
    </row>
    <row r="78" spans="3:3" x14ac:dyDescent="0.2">
      <c r="C78" s="49"/>
    </row>
    <row r="79" spans="3:3" x14ac:dyDescent="0.2">
      <c r="C79" s="49"/>
    </row>
    <row r="80" spans="3:3" x14ac:dyDescent="0.2">
      <c r="C80" s="49"/>
    </row>
    <row r="81" spans="3:3" x14ac:dyDescent="0.2">
      <c r="C81" s="49"/>
    </row>
    <row r="82" spans="3:3" x14ac:dyDescent="0.2">
      <c r="C82" s="49"/>
    </row>
    <row r="83" spans="3:3" x14ac:dyDescent="0.2">
      <c r="C83" s="49"/>
    </row>
    <row r="84" spans="3:3" x14ac:dyDescent="0.2">
      <c r="C84" s="49"/>
    </row>
  </sheetData>
  <sheetProtection algorithmName="SHA-512" hashValue="9gilkY3sU/G7+QesZE33BruouqpPN3OYjOz8h4vGK0dHHEKsKplogAm2zXgczf3qn5uh2zoaXFJM/TR/HVFX3g==" saltValue="dwb9In03TEutOKfOcOU7nw==" spinCount="100000" sheet="1" objects="1" scenarios="1"/>
  <mergeCells count="5">
    <mergeCell ref="C2:J2"/>
    <mergeCell ref="C3:J3"/>
    <mergeCell ref="C4:J4"/>
    <mergeCell ref="C5:J5"/>
    <mergeCell ref="C6:J6"/>
  </mergeCells>
  <phoneticPr fontId="0" type="noConversion"/>
  <pageMargins left="0.4" right="0.4" top="0.98" bottom="0.68" header="0.46" footer="0.5"/>
  <pageSetup orientation="portrait" horizontalDpi="4294967292" r:id="rId1"/>
  <headerFooter alignWithMargins="0">
    <oddHeader>&amp;L&amp;G</oddHeader>
  </headerFooter>
  <legacyDrawing r:id="rId2"/>
  <legacyDrawingHF r:id="rId3"/>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4"/>
  <sheetViews>
    <sheetView topLeftCell="A4" zoomScale="115" workbookViewId="0">
      <selection activeCell="O10" sqref="O10:O28"/>
    </sheetView>
  </sheetViews>
  <sheetFormatPr defaultRowHeight="12.75" x14ac:dyDescent="0.2"/>
  <cols>
    <col min="1" max="1" width="20.42578125" style="43" customWidth="1"/>
    <col min="2" max="2" width="5.140625" style="43" customWidth="1"/>
    <col min="3" max="3" width="3.7109375" style="127" customWidth="1"/>
    <col min="4" max="4" width="3.7109375" style="43" customWidth="1"/>
    <col min="5" max="5" width="4.5703125" style="43" customWidth="1"/>
    <col min="6" max="6" width="3.5703125" style="50" customWidth="1"/>
    <col min="7" max="7" width="4.85546875" style="51" customWidth="1"/>
    <col min="8" max="8" width="6.140625" style="43" customWidth="1"/>
    <col min="9" max="9" width="6.42578125" style="43" customWidth="1"/>
    <col min="10" max="10" width="4" style="43" customWidth="1"/>
    <col min="11" max="12" width="4.42578125" style="43" customWidth="1"/>
    <col min="13" max="14" width="4.7109375" style="43" customWidth="1"/>
    <col min="15" max="15" width="8.5703125" style="46" customWidth="1"/>
    <col min="16" max="16" width="8.5703125" style="43" customWidth="1"/>
    <col min="17" max="17" width="6.85546875" style="43" customWidth="1"/>
    <col min="18" max="18" width="1.7109375" style="43" customWidth="1"/>
    <col min="19" max="16384" width="9.140625" style="43"/>
  </cols>
  <sheetData>
    <row r="1" spans="1:17" ht="16.5" thickBot="1" x14ac:dyDescent="0.3">
      <c r="B1" s="44" t="s">
        <v>0</v>
      </c>
      <c r="C1" s="43"/>
      <c r="F1" s="43"/>
      <c r="G1" s="43"/>
      <c r="H1" s="45"/>
    </row>
    <row r="2" spans="1:17" ht="13.5" thickBot="1" x14ac:dyDescent="0.25">
      <c r="B2" s="47" t="s">
        <v>85</v>
      </c>
      <c r="C2" s="232" t="s">
        <v>133</v>
      </c>
      <c r="D2" s="229"/>
      <c r="E2" s="229"/>
      <c r="F2" s="229"/>
      <c r="G2" s="229"/>
      <c r="H2" s="229"/>
      <c r="I2" s="229"/>
      <c r="J2" s="230"/>
    </row>
    <row r="3" spans="1:17" ht="13.5" thickBot="1" x14ac:dyDescent="0.25">
      <c r="B3" s="47" t="s">
        <v>55</v>
      </c>
      <c r="C3" s="228" t="s">
        <v>84</v>
      </c>
      <c r="D3" s="229"/>
      <c r="E3" s="229"/>
      <c r="F3" s="229"/>
      <c r="G3" s="229"/>
      <c r="H3" s="229"/>
      <c r="I3" s="229"/>
      <c r="J3" s="230"/>
    </row>
    <row r="4" spans="1:17" ht="13.5" thickBot="1" x14ac:dyDescent="0.25">
      <c r="B4" s="47" t="s">
        <v>86</v>
      </c>
      <c r="C4" s="228" t="s">
        <v>87</v>
      </c>
      <c r="D4" s="229"/>
      <c r="E4" s="229"/>
      <c r="F4" s="229"/>
      <c r="G4" s="229"/>
      <c r="H4" s="229"/>
      <c r="I4" s="229"/>
      <c r="J4" s="230"/>
    </row>
    <row r="5" spans="1:17" ht="13.5" thickBot="1" x14ac:dyDescent="0.25">
      <c r="B5" s="47" t="s">
        <v>56</v>
      </c>
      <c r="C5" s="228" t="s">
        <v>88</v>
      </c>
      <c r="D5" s="229"/>
      <c r="E5" s="229"/>
      <c r="F5" s="229"/>
      <c r="G5" s="229"/>
      <c r="H5" s="229"/>
      <c r="I5" s="229"/>
      <c r="J5" s="230"/>
    </row>
    <row r="6" spans="1:17" ht="13.5" thickBot="1" x14ac:dyDescent="0.25">
      <c r="B6" s="47" t="s">
        <v>83</v>
      </c>
      <c r="C6" s="232" t="s">
        <v>131</v>
      </c>
      <c r="D6" s="229"/>
      <c r="E6" s="229"/>
      <c r="F6" s="229"/>
      <c r="G6" s="229"/>
      <c r="H6" s="229"/>
      <c r="I6" s="229"/>
      <c r="J6" s="230"/>
    </row>
    <row r="7" spans="1:17" ht="13.5" thickBot="1" x14ac:dyDescent="0.25">
      <c r="C7" s="49"/>
    </row>
    <row r="8" spans="1:17" ht="14.25" customHeight="1" thickBot="1" x14ac:dyDescent="0.25">
      <c r="B8" s="52" t="s">
        <v>1</v>
      </c>
      <c r="C8" s="48"/>
      <c r="J8" s="53" t="s">
        <v>2</v>
      </c>
      <c r="K8" s="54"/>
      <c r="L8" s="48"/>
    </row>
    <row r="9" spans="1:17" s="62" customFormat="1" ht="57.75" customHeight="1" thickBot="1" x14ac:dyDescent="0.25">
      <c r="A9" s="55" t="s">
        <v>3</v>
      </c>
      <c r="B9" s="56" t="s">
        <v>4</v>
      </c>
      <c r="C9" s="56" t="s">
        <v>5</v>
      </c>
      <c r="D9" s="57" t="s">
        <v>6</v>
      </c>
      <c r="E9" s="58" t="s">
        <v>7</v>
      </c>
      <c r="F9" s="59" t="s">
        <v>23</v>
      </c>
      <c r="G9" s="60" t="s">
        <v>8</v>
      </c>
      <c r="H9" s="58" t="s">
        <v>27</v>
      </c>
      <c r="I9" s="58" t="s">
        <v>28</v>
      </c>
      <c r="J9" s="56" t="s">
        <v>9</v>
      </c>
      <c r="K9" s="56" t="s">
        <v>10</v>
      </c>
      <c r="L9" s="56" t="s">
        <v>11</v>
      </c>
      <c r="M9" s="58" t="s">
        <v>12</v>
      </c>
      <c r="N9" s="58" t="s">
        <v>13</v>
      </c>
      <c r="O9" s="61" t="s">
        <v>14</v>
      </c>
      <c r="P9" s="158" t="s">
        <v>15</v>
      </c>
      <c r="Q9" s="165" t="s">
        <v>89</v>
      </c>
    </row>
    <row r="10" spans="1:17" x14ac:dyDescent="0.2">
      <c r="A10" s="1"/>
      <c r="B10" s="2"/>
      <c r="C10" s="3"/>
      <c r="D10" s="4"/>
      <c r="E10" s="5"/>
      <c r="F10" s="6"/>
      <c r="G10" s="7">
        <v>1</v>
      </c>
      <c r="H10" s="8">
        <v>1</v>
      </c>
      <c r="I10" s="9">
        <v>1</v>
      </c>
      <c r="J10" s="2"/>
      <c r="K10" s="10"/>
      <c r="L10" s="3"/>
      <c r="M10" s="11">
        <v>1</v>
      </c>
      <c r="N10" s="11">
        <v>1</v>
      </c>
      <c r="O10" s="226">
        <f>ROUND(((G10*H10*I10*M10*N10*(B10+2/3*C10) + G10*H10*I10*M10*N10*(J10*E10+K10+L10*E10)/44)),2)</f>
        <v>0</v>
      </c>
      <c r="P10" s="227">
        <f t="shared" ref="P10:P28" si="0">E10*D10*H10</f>
        <v>0</v>
      </c>
      <c r="Q10" s="221">
        <f t="shared" ref="Q10:Q28" si="1">O10</f>
        <v>0</v>
      </c>
    </row>
    <row r="11" spans="1:17" x14ac:dyDescent="0.2">
      <c r="A11" s="12"/>
      <c r="B11" s="13"/>
      <c r="C11" s="14"/>
      <c r="D11" s="15"/>
      <c r="E11" s="16"/>
      <c r="F11" s="17"/>
      <c r="G11" s="7">
        <v>1</v>
      </c>
      <c r="H11" s="8">
        <v>1</v>
      </c>
      <c r="I11" s="9">
        <v>1</v>
      </c>
      <c r="J11" s="13"/>
      <c r="K11" s="16"/>
      <c r="L11" s="14"/>
      <c r="M11" s="18">
        <v>1</v>
      </c>
      <c r="N11" s="18">
        <v>1</v>
      </c>
      <c r="O11" s="226">
        <f t="shared" ref="O11:O28" si="2">ROUND(((G11*H11*I11*M11*N11*(B11+2/3*C11) + G11*H11*I11*M11*N11*(J11*E11+K11+L11*E11)/44)),2)</f>
        <v>0</v>
      </c>
      <c r="P11" s="227">
        <f t="shared" si="0"/>
        <v>0</v>
      </c>
      <c r="Q11" s="221">
        <f t="shared" si="1"/>
        <v>0</v>
      </c>
    </row>
    <row r="12" spans="1:17" x14ac:dyDescent="0.2">
      <c r="A12" s="12"/>
      <c r="B12" s="13"/>
      <c r="C12" s="14"/>
      <c r="D12" s="15"/>
      <c r="E12" s="16"/>
      <c r="F12" s="17"/>
      <c r="G12" s="7">
        <v>1</v>
      </c>
      <c r="H12" s="8">
        <v>1</v>
      </c>
      <c r="I12" s="9">
        <v>1</v>
      </c>
      <c r="J12" s="13"/>
      <c r="K12" s="16"/>
      <c r="L12" s="14"/>
      <c r="M12" s="18">
        <v>1</v>
      </c>
      <c r="N12" s="18">
        <v>1</v>
      </c>
      <c r="O12" s="226">
        <f t="shared" si="2"/>
        <v>0</v>
      </c>
      <c r="P12" s="227">
        <f t="shared" si="0"/>
        <v>0</v>
      </c>
      <c r="Q12" s="221">
        <f t="shared" si="1"/>
        <v>0</v>
      </c>
    </row>
    <row r="13" spans="1:17" x14ac:dyDescent="0.2">
      <c r="A13" s="12"/>
      <c r="B13" s="13"/>
      <c r="C13" s="14"/>
      <c r="D13" s="15"/>
      <c r="E13" s="16"/>
      <c r="F13" s="17"/>
      <c r="G13" s="7">
        <v>1</v>
      </c>
      <c r="H13" s="8">
        <v>1</v>
      </c>
      <c r="I13" s="9">
        <v>1</v>
      </c>
      <c r="J13" s="13"/>
      <c r="K13" s="16"/>
      <c r="L13" s="14"/>
      <c r="M13" s="18">
        <v>1</v>
      </c>
      <c r="N13" s="18">
        <v>1</v>
      </c>
      <c r="O13" s="226">
        <f t="shared" si="2"/>
        <v>0</v>
      </c>
      <c r="P13" s="227">
        <f t="shared" si="0"/>
        <v>0</v>
      </c>
      <c r="Q13" s="221">
        <f t="shared" si="1"/>
        <v>0</v>
      </c>
    </row>
    <row r="14" spans="1:17" x14ac:dyDescent="0.2">
      <c r="A14" s="12"/>
      <c r="B14" s="13"/>
      <c r="C14" s="14"/>
      <c r="D14" s="15"/>
      <c r="E14" s="16"/>
      <c r="F14" s="17"/>
      <c r="G14" s="7">
        <v>1</v>
      </c>
      <c r="H14" s="8">
        <v>1</v>
      </c>
      <c r="I14" s="9">
        <v>1</v>
      </c>
      <c r="J14" s="13"/>
      <c r="K14" s="16"/>
      <c r="L14" s="14"/>
      <c r="M14" s="18">
        <v>1</v>
      </c>
      <c r="N14" s="18">
        <v>1</v>
      </c>
      <c r="O14" s="226">
        <f t="shared" si="2"/>
        <v>0</v>
      </c>
      <c r="P14" s="227">
        <f t="shared" si="0"/>
        <v>0</v>
      </c>
      <c r="Q14" s="221">
        <f t="shared" si="1"/>
        <v>0</v>
      </c>
    </row>
    <row r="15" spans="1:17" x14ac:dyDescent="0.2">
      <c r="A15" s="12"/>
      <c r="B15" s="13"/>
      <c r="C15" s="14"/>
      <c r="D15" s="15"/>
      <c r="E15" s="16"/>
      <c r="F15" s="17"/>
      <c r="G15" s="7">
        <v>1</v>
      </c>
      <c r="H15" s="8">
        <v>1</v>
      </c>
      <c r="I15" s="9">
        <v>1</v>
      </c>
      <c r="J15" s="13"/>
      <c r="K15" s="16"/>
      <c r="L15" s="14"/>
      <c r="M15" s="18">
        <v>1</v>
      </c>
      <c r="N15" s="18">
        <v>1</v>
      </c>
      <c r="O15" s="226">
        <f t="shared" si="2"/>
        <v>0</v>
      </c>
      <c r="P15" s="227">
        <f t="shared" si="0"/>
        <v>0</v>
      </c>
      <c r="Q15" s="221">
        <f t="shared" si="1"/>
        <v>0</v>
      </c>
    </row>
    <row r="16" spans="1:17" x14ac:dyDescent="0.2">
      <c r="A16" s="12"/>
      <c r="B16" s="13"/>
      <c r="C16" s="14"/>
      <c r="D16" s="15"/>
      <c r="E16" s="16"/>
      <c r="F16" s="17"/>
      <c r="G16" s="7">
        <v>1</v>
      </c>
      <c r="H16" s="8">
        <v>1</v>
      </c>
      <c r="I16" s="9">
        <v>1</v>
      </c>
      <c r="J16" s="13"/>
      <c r="K16" s="16"/>
      <c r="L16" s="14"/>
      <c r="M16" s="18">
        <v>1</v>
      </c>
      <c r="N16" s="18">
        <v>1</v>
      </c>
      <c r="O16" s="226">
        <f t="shared" si="2"/>
        <v>0</v>
      </c>
      <c r="P16" s="227">
        <f t="shared" si="0"/>
        <v>0</v>
      </c>
      <c r="Q16" s="221">
        <f t="shared" si="1"/>
        <v>0</v>
      </c>
    </row>
    <row r="17" spans="1:17" x14ac:dyDescent="0.2">
      <c r="A17" s="12"/>
      <c r="B17" s="13"/>
      <c r="C17" s="14"/>
      <c r="D17" s="15"/>
      <c r="E17" s="16"/>
      <c r="F17" s="17"/>
      <c r="G17" s="7">
        <v>1</v>
      </c>
      <c r="H17" s="8">
        <v>1</v>
      </c>
      <c r="I17" s="9">
        <v>1</v>
      </c>
      <c r="J17" s="13"/>
      <c r="K17" s="16"/>
      <c r="L17" s="14"/>
      <c r="M17" s="18">
        <v>1</v>
      </c>
      <c r="N17" s="18">
        <v>1</v>
      </c>
      <c r="O17" s="226">
        <f t="shared" si="2"/>
        <v>0</v>
      </c>
      <c r="P17" s="227">
        <f t="shared" si="0"/>
        <v>0</v>
      </c>
      <c r="Q17" s="221">
        <f t="shared" si="1"/>
        <v>0</v>
      </c>
    </row>
    <row r="18" spans="1:17" x14ac:dyDescent="0.2">
      <c r="A18" s="12"/>
      <c r="B18" s="13"/>
      <c r="C18" s="14"/>
      <c r="D18" s="15"/>
      <c r="E18" s="16"/>
      <c r="F18" s="17"/>
      <c r="G18" s="7">
        <v>1</v>
      </c>
      <c r="H18" s="8">
        <v>1</v>
      </c>
      <c r="I18" s="9">
        <v>1</v>
      </c>
      <c r="J18" s="13"/>
      <c r="K18" s="16"/>
      <c r="L18" s="14"/>
      <c r="M18" s="18">
        <v>1</v>
      </c>
      <c r="N18" s="18">
        <v>1</v>
      </c>
      <c r="O18" s="226">
        <f t="shared" si="2"/>
        <v>0</v>
      </c>
      <c r="P18" s="227">
        <f t="shared" si="0"/>
        <v>0</v>
      </c>
      <c r="Q18" s="221">
        <f t="shared" si="1"/>
        <v>0</v>
      </c>
    </row>
    <row r="19" spans="1:17" x14ac:dyDescent="0.2">
      <c r="A19" s="12"/>
      <c r="B19" s="13"/>
      <c r="C19" s="14"/>
      <c r="D19" s="15"/>
      <c r="E19" s="16"/>
      <c r="F19" s="17"/>
      <c r="G19" s="7">
        <v>1</v>
      </c>
      <c r="H19" s="8">
        <v>1</v>
      </c>
      <c r="I19" s="9">
        <v>1</v>
      </c>
      <c r="J19" s="13"/>
      <c r="K19" s="16"/>
      <c r="L19" s="14"/>
      <c r="M19" s="18">
        <v>1</v>
      </c>
      <c r="N19" s="18">
        <v>1</v>
      </c>
      <c r="O19" s="226">
        <f t="shared" si="2"/>
        <v>0</v>
      </c>
      <c r="P19" s="227">
        <f t="shared" si="0"/>
        <v>0</v>
      </c>
      <c r="Q19" s="221">
        <f t="shared" si="1"/>
        <v>0</v>
      </c>
    </row>
    <row r="20" spans="1:17" x14ac:dyDescent="0.2">
      <c r="A20" s="12"/>
      <c r="B20" s="13"/>
      <c r="C20" s="14"/>
      <c r="D20" s="15"/>
      <c r="E20" s="16"/>
      <c r="F20" s="17"/>
      <c r="G20" s="7">
        <v>1</v>
      </c>
      <c r="H20" s="8">
        <v>1</v>
      </c>
      <c r="I20" s="9">
        <v>1</v>
      </c>
      <c r="J20" s="13"/>
      <c r="K20" s="16"/>
      <c r="L20" s="14"/>
      <c r="M20" s="18">
        <v>1</v>
      </c>
      <c r="N20" s="18">
        <v>1</v>
      </c>
      <c r="O20" s="226">
        <f t="shared" si="2"/>
        <v>0</v>
      </c>
      <c r="P20" s="227">
        <f t="shared" si="0"/>
        <v>0</v>
      </c>
      <c r="Q20" s="221">
        <f t="shared" si="1"/>
        <v>0</v>
      </c>
    </row>
    <row r="21" spans="1:17" x14ac:dyDescent="0.2">
      <c r="A21" s="12"/>
      <c r="B21" s="13"/>
      <c r="C21" s="14"/>
      <c r="D21" s="15"/>
      <c r="E21" s="16"/>
      <c r="F21" s="17"/>
      <c r="G21" s="7">
        <v>1</v>
      </c>
      <c r="H21" s="8">
        <v>1</v>
      </c>
      <c r="I21" s="9">
        <v>1</v>
      </c>
      <c r="J21" s="13"/>
      <c r="K21" s="16"/>
      <c r="L21" s="14"/>
      <c r="M21" s="18">
        <v>1</v>
      </c>
      <c r="N21" s="18">
        <v>1</v>
      </c>
      <c r="O21" s="226">
        <f t="shared" si="2"/>
        <v>0</v>
      </c>
      <c r="P21" s="227">
        <f t="shared" si="0"/>
        <v>0</v>
      </c>
      <c r="Q21" s="221">
        <f t="shared" si="1"/>
        <v>0</v>
      </c>
    </row>
    <row r="22" spans="1:17" x14ac:dyDescent="0.2">
      <c r="A22" s="12"/>
      <c r="B22" s="13"/>
      <c r="C22" s="14"/>
      <c r="D22" s="15"/>
      <c r="E22" s="16"/>
      <c r="F22" s="17"/>
      <c r="G22" s="7">
        <v>1</v>
      </c>
      <c r="H22" s="8">
        <v>1</v>
      </c>
      <c r="I22" s="9">
        <v>1</v>
      </c>
      <c r="J22" s="13"/>
      <c r="K22" s="16"/>
      <c r="L22" s="14"/>
      <c r="M22" s="18">
        <v>1</v>
      </c>
      <c r="N22" s="18">
        <v>1</v>
      </c>
      <c r="O22" s="226">
        <f t="shared" si="2"/>
        <v>0</v>
      </c>
      <c r="P22" s="227">
        <f t="shared" si="0"/>
        <v>0</v>
      </c>
      <c r="Q22" s="221">
        <f t="shared" si="1"/>
        <v>0</v>
      </c>
    </row>
    <row r="23" spans="1:17" x14ac:dyDescent="0.2">
      <c r="A23" s="12"/>
      <c r="B23" s="13"/>
      <c r="C23" s="14"/>
      <c r="D23" s="15"/>
      <c r="E23" s="16"/>
      <c r="F23" s="17"/>
      <c r="G23" s="7">
        <v>1</v>
      </c>
      <c r="H23" s="8">
        <v>1</v>
      </c>
      <c r="I23" s="9">
        <v>1</v>
      </c>
      <c r="J23" s="13"/>
      <c r="K23" s="16"/>
      <c r="L23" s="14"/>
      <c r="M23" s="18">
        <v>1</v>
      </c>
      <c r="N23" s="18">
        <v>1</v>
      </c>
      <c r="O23" s="226">
        <f t="shared" si="2"/>
        <v>0</v>
      </c>
      <c r="P23" s="227">
        <f t="shared" si="0"/>
        <v>0</v>
      </c>
      <c r="Q23" s="221">
        <f t="shared" si="1"/>
        <v>0</v>
      </c>
    </row>
    <row r="24" spans="1:17" x14ac:dyDescent="0.2">
      <c r="A24" s="12"/>
      <c r="B24" s="13"/>
      <c r="C24" s="14"/>
      <c r="D24" s="15"/>
      <c r="E24" s="16"/>
      <c r="F24" s="17"/>
      <c r="G24" s="7">
        <v>1</v>
      </c>
      <c r="H24" s="8">
        <v>1</v>
      </c>
      <c r="I24" s="9">
        <v>1</v>
      </c>
      <c r="J24" s="13"/>
      <c r="K24" s="16"/>
      <c r="L24" s="14"/>
      <c r="M24" s="18">
        <v>1</v>
      </c>
      <c r="N24" s="18">
        <v>1</v>
      </c>
      <c r="O24" s="226">
        <f t="shared" si="2"/>
        <v>0</v>
      </c>
      <c r="P24" s="227">
        <f t="shared" si="0"/>
        <v>0</v>
      </c>
      <c r="Q24" s="221">
        <f t="shared" si="1"/>
        <v>0</v>
      </c>
    </row>
    <row r="25" spans="1:17" x14ac:dyDescent="0.2">
      <c r="A25" s="12"/>
      <c r="B25" s="13"/>
      <c r="C25" s="14"/>
      <c r="D25" s="15"/>
      <c r="E25" s="16"/>
      <c r="F25" s="17"/>
      <c r="G25" s="7">
        <v>1</v>
      </c>
      <c r="H25" s="8">
        <v>1</v>
      </c>
      <c r="I25" s="9">
        <v>1</v>
      </c>
      <c r="J25" s="13"/>
      <c r="K25" s="16"/>
      <c r="L25" s="14"/>
      <c r="M25" s="18">
        <v>1</v>
      </c>
      <c r="N25" s="18">
        <v>1</v>
      </c>
      <c r="O25" s="226">
        <f t="shared" si="2"/>
        <v>0</v>
      </c>
      <c r="P25" s="227">
        <f t="shared" si="0"/>
        <v>0</v>
      </c>
      <c r="Q25" s="221">
        <f t="shared" si="1"/>
        <v>0</v>
      </c>
    </row>
    <row r="26" spans="1:17" x14ac:dyDescent="0.2">
      <c r="A26" s="12"/>
      <c r="B26" s="13"/>
      <c r="C26" s="14"/>
      <c r="D26" s="15"/>
      <c r="E26" s="16"/>
      <c r="F26" s="17"/>
      <c r="G26" s="7">
        <v>1</v>
      </c>
      <c r="H26" s="8">
        <v>1</v>
      </c>
      <c r="I26" s="9">
        <v>1</v>
      </c>
      <c r="J26" s="13"/>
      <c r="K26" s="16"/>
      <c r="L26" s="14"/>
      <c r="M26" s="18">
        <v>1</v>
      </c>
      <c r="N26" s="18">
        <v>1</v>
      </c>
      <c r="O26" s="226">
        <f t="shared" si="2"/>
        <v>0</v>
      </c>
      <c r="P26" s="227">
        <f t="shared" si="0"/>
        <v>0</v>
      </c>
      <c r="Q26" s="221">
        <f t="shared" si="1"/>
        <v>0</v>
      </c>
    </row>
    <row r="27" spans="1:17" x14ac:dyDescent="0.2">
      <c r="A27" s="12"/>
      <c r="B27" s="13"/>
      <c r="C27" s="14"/>
      <c r="D27" s="15"/>
      <c r="E27" s="16"/>
      <c r="F27" s="17"/>
      <c r="G27" s="7">
        <v>1</v>
      </c>
      <c r="H27" s="8">
        <v>1</v>
      </c>
      <c r="I27" s="9">
        <v>1</v>
      </c>
      <c r="J27" s="13"/>
      <c r="K27" s="16"/>
      <c r="L27" s="14"/>
      <c r="M27" s="18">
        <v>1</v>
      </c>
      <c r="N27" s="18">
        <v>1</v>
      </c>
      <c r="O27" s="226">
        <f t="shared" si="2"/>
        <v>0</v>
      </c>
      <c r="P27" s="227">
        <f t="shared" si="0"/>
        <v>0</v>
      </c>
      <c r="Q27" s="221">
        <f t="shared" si="1"/>
        <v>0</v>
      </c>
    </row>
    <row r="28" spans="1:17" ht="13.5" thickBot="1" x14ac:dyDescent="0.25">
      <c r="A28" s="19"/>
      <c r="B28" s="20"/>
      <c r="C28" s="21"/>
      <c r="D28" s="22"/>
      <c r="E28" s="23"/>
      <c r="F28" s="24"/>
      <c r="G28" s="7">
        <v>1</v>
      </c>
      <c r="H28" s="8">
        <v>1</v>
      </c>
      <c r="I28" s="9">
        <v>1</v>
      </c>
      <c r="J28" s="20"/>
      <c r="K28" s="25"/>
      <c r="L28" s="21"/>
      <c r="M28" s="26">
        <v>1</v>
      </c>
      <c r="N28" s="26">
        <v>1</v>
      </c>
      <c r="O28" s="226">
        <f t="shared" si="2"/>
        <v>0</v>
      </c>
      <c r="P28" s="227">
        <f t="shared" si="0"/>
        <v>0</v>
      </c>
      <c r="Q28" s="221">
        <f t="shared" si="1"/>
        <v>0</v>
      </c>
    </row>
    <row r="29" spans="1:17" ht="16.5" thickBot="1" x14ac:dyDescent="0.3">
      <c r="A29" s="89" t="s">
        <v>16</v>
      </c>
      <c r="B29" s="35">
        <f>SUM(B10:B28)</f>
        <v>0</v>
      </c>
      <c r="C29" s="35">
        <f>SUM(C10:C28)</f>
        <v>0</v>
      </c>
      <c r="D29" s="36">
        <f>SUM(D10:D28)</f>
        <v>0</v>
      </c>
      <c r="E29" s="35">
        <f>SUM(E10:E28)</f>
        <v>0</v>
      </c>
      <c r="F29" s="37">
        <f>SUM(F10:F28)</f>
        <v>0</v>
      </c>
      <c r="G29" s="38"/>
      <c r="H29" s="35"/>
      <c r="I29" s="35"/>
      <c r="J29" s="35">
        <f>SUM(J10:J28)</f>
        <v>0</v>
      </c>
      <c r="K29" s="35">
        <f>SUM(K10:K28)</f>
        <v>0</v>
      </c>
      <c r="L29" s="35">
        <f>SUM(L10:L28)</f>
        <v>0</v>
      </c>
      <c r="M29" s="35"/>
      <c r="N29" s="35"/>
      <c r="O29" s="34">
        <f>SUM(O10:O28)</f>
        <v>0</v>
      </c>
      <c r="P29" s="159">
        <f>SUM(P10:P28)</f>
        <v>0</v>
      </c>
      <c r="Q29" s="172">
        <f>SUM(Q10:Q28)</f>
        <v>0</v>
      </c>
    </row>
    <row r="30" spans="1:17" x14ac:dyDescent="0.2">
      <c r="A30" s="90"/>
      <c r="B30" s="90"/>
      <c r="C30" s="90"/>
      <c r="D30" s="91"/>
      <c r="E30" s="92"/>
      <c r="F30" s="93"/>
      <c r="G30" s="94"/>
      <c r="H30" s="92"/>
      <c r="I30" s="92"/>
      <c r="J30" s="92"/>
      <c r="K30" s="92"/>
      <c r="L30" s="92"/>
      <c r="M30" s="92"/>
      <c r="N30" s="92"/>
      <c r="O30" s="95"/>
      <c r="P30" s="160"/>
      <c r="Q30" s="104"/>
    </row>
    <row r="31" spans="1:17" ht="15.75" customHeight="1" thickBot="1" x14ac:dyDescent="0.25">
      <c r="A31" s="96" t="s">
        <v>17</v>
      </c>
      <c r="B31" s="97"/>
      <c r="C31" s="97"/>
      <c r="D31" s="98"/>
      <c r="E31" s="99"/>
      <c r="F31" s="100"/>
      <c r="G31" s="101"/>
      <c r="H31" s="99"/>
      <c r="I31" s="99"/>
      <c r="J31" s="99"/>
      <c r="K31" s="99"/>
      <c r="L31" s="99"/>
      <c r="M31" s="99"/>
      <c r="N31" s="99"/>
      <c r="O31" s="102"/>
      <c r="P31" s="161"/>
      <c r="Q31" s="104"/>
    </row>
    <row r="32" spans="1:17" x14ac:dyDescent="0.2">
      <c r="A32" s="5"/>
      <c r="B32" s="27"/>
      <c r="C32" s="27"/>
      <c r="D32" s="30"/>
      <c r="E32" s="27"/>
      <c r="F32" s="28"/>
      <c r="G32" s="29"/>
      <c r="H32" s="27"/>
      <c r="I32" s="27"/>
      <c r="J32" s="27"/>
      <c r="K32" s="27"/>
      <c r="L32" s="27"/>
      <c r="M32" s="27"/>
      <c r="N32" s="92"/>
      <c r="O32" s="31"/>
      <c r="P32" s="160"/>
      <c r="Q32" s="221">
        <f>O32</f>
        <v>0</v>
      </c>
    </row>
    <row r="33" spans="1:17" x14ac:dyDescent="0.2">
      <c r="A33" s="5"/>
      <c r="B33" s="92"/>
      <c r="C33" s="92"/>
      <c r="D33" s="40"/>
      <c r="E33" s="92"/>
      <c r="F33" s="93"/>
      <c r="G33" s="94"/>
      <c r="H33" s="92"/>
      <c r="I33" s="92"/>
      <c r="J33" s="92"/>
      <c r="K33" s="92"/>
      <c r="L33" s="92"/>
      <c r="M33" s="92"/>
      <c r="N33" s="92"/>
      <c r="O33" s="31"/>
      <c r="P33" s="160"/>
      <c r="Q33" s="221">
        <f>O33</f>
        <v>0</v>
      </c>
    </row>
    <row r="34" spans="1:17" x14ac:dyDescent="0.2">
      <c r="A34" s="5"/>
      <c r="B34" s="92"/>
      <c r="C34" s="92"/>
      <c r="D34" s="40"/>
      <c r="E34" s="92"/>
      <c r="F34" s="93"/>
      <c r="G34" s="94"/>
      <c r="H34" s="92"/>
      <c r="I34" s="92"/>
      <c r="J34" s="92"/>
      <c r="K34" s="92"/>
      <c r="L34" s="92"/>
      <c r="M34" s="92"/>
      <c r="N34" s="92"/>
      <c r="O34" s="31"/>
      <c r="P34" s="160"/>
      <c r="Q34" s="221">
        <f>O34</f>
        <v>0</v>
      </c>
    </row>
    <row r="35" spans="1:17" x14ac:dyDescent="0.2">
      <c r="A35" s="16"/>
      <c r="B35" s="104"/>
      <c r="C35" s="104"/>
      <c r="D35" s="105"/>
      <c r="E35" s="104"/>
      <c r="F35" s="106"/>
      <c r="G35" s="107"/>
      <c r="H35" s="104"/>
      <c r="I35" s="104"/>
      <c r="J35" s="104"/>
      <c r="K35" s="104"/>
      <c r="L35" s="104"/>
      <c r="M35" s="104"/>
      <c r="N35" s="104"/>
      <c r="O35" s="32"/>
      <c r="P35" s="162"/>
      <c r="Q35" s="221">
        <f>O35</f>
        <v>0</v>
      </c>
    </row>
    <row r="36" spans="1:17" ht="13.5" thickBot="1" x14ac:dyDescent="0.25">
      <c r="A36" s="25"/>
      <c r="B36" s="99"/>
      <c r="C36" s="99"/>
      <c r="D36" s="109"/>
      <c r="E36" s="99"/>
      <c r="F36" s="100"/>
      <c r="G36" s="101"/>
      <c r="H36" s="99"/>
      <c r="I36" s="99"/>
      <c r="J36" s="99"/>
      <c r="K36" s="99"/>
      <c r="L36" s="99"/>
      <c r="M36" s="99"/>
      <c r="N36" s="99"/>
      <c r="O36" s="33"/>
      <c r="P36" s="161"/>
      <c r="Q36" s="221">
        <f>O36</f>
        <v>0</v>
      </c>
    </row>
    <row r="37" spans="1:17" ht="13.5" thickBot="1" x14ac:dyDescent="0.25">
      <c r="A37" s="111" t="s">
        <v>18</v>
      </c>
      <c r="C37" s="49"/>
      <c r="D37" s="112"/>
      <c r="E37" s="49"/>
      <c r="F37" s="113"/>
      <c r="G37" s="114"/>
      <c r="H37" s="49"/>
      <c r="I37" s="49"/>
      <c r="J37" s="49"/>
      <c r="K37" s="115"/>
      <c r="L37" s="115"/>
      <c r="M37" s="116"/>
      <c r="N37" s="117" t="s">
        <v>19</v>
      </c>
      <c r="O37" s="39">
        <f>SUM(O32:O36)</f>
        <v>0</v>
      </c>
      <c r="P37" s="163"/>
      <c r="Q37" s="170">
        <f>SUM(Q32:Q36)</f>
        <v>0</v>
      </c>
    </row>
    <row r="38" spans="1:17" ht="30" customHeight="1" thickBot="1" x14ac:dyDescent="0.3">
      <c r="A38" s="49"/>
      <c r="B38" s="49"/>
      <c r="C38" s="49"/>
      <c r="D38" s="49"/>
      <c r="E38" s="49"/>
      <c r="F38" s="113"/>
      <c r="G38" s="114"/>
      <c r="H38" s="49"/>
      <c r="I38" s="49"/>
      <c r="J38" s="49"/>
      <c r="K38" s="49"/>
      <c r="L38" s="49"/>
      <c r="M38" s="118"/>
      <c r="N38" s="118" t="s">
        <v>20</v>
      </c>
      <c r="O38" s="41">
        <f>O29+O37</f>
        <v>0</v>
      </c>
      <c r="P38" s="164">
        <f>P29+P37</f>
        <v>0</v>
      </c>
      <c r="Q38" s="171">
        <f>Q29+Q37</f>
        <v>0</v>
      </c>
    </row>
    <row r="39" spans="1:17" ht="15.75" thickBot="1" x14ac:dyDescent="0.3">
      <c r="A39" s="119" t="s">
        <v>21</v>
      </c>
      <c r="B39" s="120"/>
      <c r="C39" s="120"/>
      <c r="D39" s="120"/>
      <c r="E39" s="120"/>
      <c r="F39" s="121"/>
      <c r="G39" s="122"/>
      <c r="H39" s="49"/>
      <c r="I39" s="123" t="s">
        <v>22</v>
      </c>
      <c r="J39" s="120"/>
      <c r="K39" s="120"/>
      <c r="L39" s="49"/>
      <c r="M39" s="49"/>
      <c r="N39" s="49"/>
      <c r="O39" s="124"/>
      <c r="P39" s="125"/>
    </row>
    <row r="40" spans="1:17" x14ac:dyDescent="0.2">
      <c r="C40" s="49"/>
      <c r="L40" s="49"/>
      <c r="M40" s="49"/>
      <c r="N40" s="49"/>
      <c r="O40" s="124" t="s">
        <v>95</v>
      </c>
      <c r="P40" s="124" t="s">
        <v>96</v>
      </c>
      <c r="Q40" s="124" t="s">
        <v>97</v>
      </c>
    </row>
    <row r="41" spans="1:17" ht="13.5" thickBot="1" x14ac:dyDescent="0.25">
      <c r="B41" s="126" t="s">
        <v>25</v>
      </c>
      <c r="C41" s="120"/>
      <c r="D41" s="120"/>
      <c r="E41" s="120"/>
      <c r="F41" s="121"/>
      <c r="G41" s="122"/>
      <c r="I41" s="62" t="s">
        <v>22</v>
      </c>
      <c r="J41" s="120"/>
      <c r="K41" s="120"/>
      <c r="N41" s="47" t="s">
        <v>98</v>
      </c>
      <c r="O41" s="221"/>
      <c r="P41" s="222"/>
      <c r="Q41" s="222"/>
    </row>
    <row r="42" spans="1:17" x14ac:dyDescent="0.2">
      <c r="C42" s="49"/>
      <c r="D42" s="49"/>
      <c r="N42" s="219" t="s">
        <v>99</v>
      </c>
      <c r="O42" s="220">
        <f>O38+O41</f>
        <v>0</v>
      </c>
      <c r="P42" s="220">
        <f>P38+P41</f>
        <v>0</v>
      </c>
      <c r="Q42" s="220">
        <f>Q38+Q41</f>
        <v>0</v>
      </c>
    </row>
    <row r="43" spans="1:17" x14ac:dyDescent="0.2">
      <c r="A43" s="111" t="s">
        <v>24</v>
      </c>
      <c r="B43" s="146"/>
      <c r="C43" s="49"/>
    </row>
    <row r="44" spans="1:17" x14ac:dyDescent="0.2">
      <c r="A44" s="111" t="s">
        <v>26</v>
      </c>
      <c r="C44" s="49"/>
    </row>
    <row r="45" spans="1:17" x14ac:dyDescent="0.2">
      <c r="A45" s="128" t="s">
        <v>100</v>
      </c>
      <c r="C45" s="49"/>
    </row>
    <row r="46" spans="1:17" x14ac:dyDescent="0.2">
      <c r="A46" s="152" t="s">
        <v>76</v>
      </c>
      <c r="B46" s="148"/>
      <c r="C46" s="149"/>
      <c r="D46" s="149"/>
      <c r="E46" s="149"/>
      <c r="F46" s="150"/>
      <c r="G46" s="151"/>
      <c r="H46" s="149"/>
      <c r="I46" s="149"/>
      <c r="J46" s="149"/>
      <c r="K46" s="149"/>
      <c r="L46" s="149"/>
      <c r="M46" s="149"/>
    </row>
    <row r="47" spans="1:17" x14ac:dyDescent="0.2">
      <c r="C47" s="49"/>
    </row>
    <row r="48" spans="1:17" x14ac:dyDescent="0.2">
      <c r="C48" s="49"/>
    </row>
    <row r="49" spans="3:3" x14ac:dyDescent="0.2">
      <c r="C49" s="49"/>
    </row>
    <row r="50" spans="3:3" x14ac:dyDescent="0.2">
      <c r="C50" s="49"/>
    </row>
    <row r="51" spans="3:3" x14ac:dyDescent="0.2">
      <c r="C51" s="49"/>
    </row>
    <row r="52" spans="3:3" x14ac:dyDescent="0.2">
      <c r="C52" s="49"/>
    </row>
    <row r="53" spans="3:3" x14ac:dyDescent="0.2">
      <c r="C53" s="49"/>
    </row>
    <row r="54" spans="3:3" x14ac:dyDescent="0.2">
      <c r="C54" s="49"/>
    </row>
    <row r="55" spans="3:3" x14ac:dyDescent="0.2">
      <c r="C55" s="49"/>
    </row>
    <row r="56" spans="3:3" x14ac:dyDescent="0.2">
      <c r="C56" s="49"/>
    </row>
    <row r="57" spans="3:3" x14ac:dyDescent="0.2">
      <c r="C57" s="49"/>
    </row>
    <row r="58" spans="3:3" x14ac:dyDescent="0.2">
      <c r="C58" s="49"/>
    </row>
    <row r="59" spans="3:3" x14ac:dyDescent="0.2">
      <c r="C59" s="49"/>
    </row>
    <row r="60" spans="3:3" x14ac:dyDescent="0.2">
      <c r="C60" s="49"/>
    </row>
    <row r="61" spans="3:3" x14ac:dyDescent="0.2">
      <c r="C61" s="49"/>
    </row>
    <row r="62" spans="3:3" x14ac:dyDescent="0.2">
      <c r="C62" s="49"/>
    </row>
    <row r="63" spans="3:3" x14ac:dyDescent="0.2">
      <c r="C63" s="49"/>
    </row>
    <row r="64" spans="3:3" x14ac:dyDescent="0.2">
      <c r="C64" s="49"/>
    </row>
    <row r="65" spans="3:3" x14ac:dyDescent="0.2">
      <c r="C65" s="49"/>
    </row>
    <row r="66" spans="3:3" x14ac:dyDescent="0.2">
      <c r="C66" s="49"/>
    </row>
    <row r="67" spans="3:3" x14ac:dyDescent="0.2">
      <c r="C67" s="49"/>
    </row>
    <row r="68" spans="3:3" x14ac:dyDescent="0.2">
      <c r="C68" s="49"/>
    </row>
    <row r="69" spans="3:3" x14ac:dyDescent="0.2">
      <c r="C69" s="49"/>
    </row>
    <row r="70" spans="3:3" x14ac:dyDescent="0.2">
      <c r="C70" s="49"/>
    </row>
    <row r="71" spans="3:3" x14ac:dyDescent="0.2">
      <c r="C71" s="49"/>
    </row>
    <row r="72" spans="3:3" x14ac:dyDescent="0.2">
      <c r="C72" s="49"/>
    </row>
    <row r="73" spans="3:3" x14ac:dyDescent="0.2">
      <c r="C73" s="49"/>
    </row>
    <row r="74" spans="3:3" x14ac:dyDescent="0.2">
      <c r="C74" s="49"/>
    </row>
    <row r="75" spans="3:3" x14ac:dyDescent="0.2">
      <c r="C75" s="49"/>
    </row>
    <row r="76" spans="3:3" x14ac:dyDescent="0.2">
      <c r="C76" s="49"/>
    </row>
    <row r="77" spans="3:3" x14ac:dyDescent="0.2">
      <c r="C77" s="49"/>
    </row>
    <row r="78" spans="3:3" x14ac:dyDescent="0.2">
      <c r="C78" s="49"/>
    </row>
    <row r="79" spans="3:3" x14ac:dyDescent="0.2">
      <c r="C79" s="49"/>
    </row>
    <row r="80" spans="3:3" x14ac:dyDescent="0.2">
      <c r="C80" s="49"/>
    </row>
    <row r="81" spans="3:3" x14ac:dyDescent="0.2">
      <c r="C81" s="49"/>
    </row>
    <row r="82" spans="3:3" x14ac:dyDescent="0.2">
      <c r="C82" s="49"/>
    </row>
    <row r="83" spans="3:3" x14ac:dyDescent="0.2">
      <c r="C83" s="49"/>
    </row>
    <row r="84" spans="3:3" x14ac:dyDescent="0.2">
      <c r="C84" s="49"/>
    </row>
  </sheetData>
  <sheetProtection algorithmName="SHA-512" hashValue="ffs4ANOS4jaJq6ze3d5Ph07xSGka+xb+a2ue5Zx4kr8uFhjb55T5lP2SiuzoTT+0es5mf2jJLppuO+banqSdpQ==" saltValue="VIfHX6GaiuyNXUk0ZSarkw==" spinCount="100000" sheet="1" objects="1" scenarios="1"/>
  <mergeCells count="5">
    <mergeCell ref="C2:J2"/>
    <mergeCell ref="C3:J3"/>
    <mergeCell ref="C4:J4"/>
    <mergeCell ref="C5:J5"/>
    <mergeCell ref="C6:J6"/>
  </mergeCells>
  <phoneticPr fontId="17" type="noConversion"/>
  <pageMargins left="0.4" right="0.4" top="0.98" bottom="0.68" header="0.46" footer="0.5"/>
  <pageSetup orientation="portrait" horizontalDpi="4294967292" r:id="rId1"/>
  <headerFooter alignWithMargins="0">
    <oddHeader>&amp;L&amp;G</oddHeader>
  </headerFooter>
  <legacyDrawing r:id="rId2"/>
  <legacyDrawingHF r:id="rId3"/>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4"/>
  <sheetViews>
    <sheetView zoomScale="115" workbookViewId="0">
      <selection activeCell="O10" sqref="O10:O28"/>
    </sheetView>
  </sheetViews>
  <sheetFormatPr defaultRowHeight="12.75" x14ac:dyDescent="0.2"/>
  <cols>
    <col min="1" max="1" width="20.42578125" style="43" customWidth="1"/>
    <col min="2" max="2" width="5.140625" style="43" customWidth="1"/>
    <col min="3" max="3" width="3.7109375" style="127" customWidth="1"/>
    <col min="4" max="4" width="3.7109375" style="43" customWidth="1"/>
    <col min="5" max="5" width="4.5703125" style="43" customWidth="1"/>
    <col min="6" max="6" width="3.5703125" style="50" customWidth="1"/>
    <col min="7" max="7" width="4.85546875" style="51" customWidth="1"/>
    <col min="8" max="8" width="6.140625" style="43" customWidth="1"/>
    <col min="9" max="9" width="6.42578125" style="43" customWidth="1"/>
    <col min="10" max="10" width="4" style="43" customWidth="1"/>
    <col min="11" max="12" width="4.42578125" style="43" customWidth="1"/>
    <col min="13" max="14" width="4.7109375" style="43" customWidth="1"/>
    <col min="15" max="15" width="8.5703125" style="46" customWidth="1"/>
    <col min="16" max="16" width="8.5703125" style="43" customWidth="1"/>
    <col min="17" max="17" width="6.85546875" style="43" customWidth="1"/>
    <col min="18" max="18" width="1.7109375" style="43" customWidth="1"/>
    <col min="19" max="16384" width="9.140625" style="43"/>
  </cols>
  <sheetData>
    <row r="1" spans="1:17" ht="16.5" thickBot="1" x14ac:dyDescent="0.3">
      <c r="B1" s="44" t="s">
        <v>0</v>
      </c>
      <c r="C1" s="43"/>
      <c r="F1" s="43"/>
      <c r="G1" s="43"/>
      <c r="H1" s="45"/>
    </row>
    <row r="2" spans="1:17" ht="13.5" thickBot="1" x14ac:dyDescent="0.25">
      <c r="B2" s="47" t="s">
        <v>85</v>
      </c>
      <c r="C2" s="232" t="s">
        <v>134</v>
      </c>
      <c r="D2" s="229"/>
      <c r="E2" s="229"/>
      <c r="F2" s="229"/>
      <c r="G2" s="229"/>
      <c r="H2" s="229"/>
      <c r="I2" s="229"/>
      <c r="J2" s="230"/>
    </row>
    <row r="3" spans="1:17" ht="13.5" thickBot="1" x14ac:dyDescent="0.25">
      <c r="B3" s="47" t="s">
        <v>55</v>
      </c>
      <c r="C3" s="228" t="s">
        <v>84</v>
      </c>
      <c r="D3" s="229"/>
      <c r="E3" s="229"/>
      <c r="F3" s="229"/>
      <c r="G3" s="229"/>
      <c r="H3" s="229"/>
      <c r="I3" s="229"/>
      <c r="J3" s="230"/>
    </row>
    <row r="4" spans="1:17" ht="13.5" thickBot="1" x14ac:dyDescent="0.25">
      <c r="B4" s="47" t="s">
        <v>86</v>
      </c>
      <c r="C4" s="228" t="s">
        <v>87</v>
      </c>
      <c r="D4" s="229"/>
      <c r="E4" s="229"/>
      <c r="F4" s="229"/>
      <c r="G4" s="229"/>
      <c r="H4" s="229"/>
      <c r="I4" s="229"/>
      <c r="J4" s="230"/>
    </row>
    <row r="5" spans="1:17" ht="13.5" thickBot="1" x14ac:dyDescent="0.25">
      <c r="B5" s="47" t="s">
        <v>56</v>
      </c>
      <c r="C5" s="228" t="s">
        <v>88</v>
      </c>
      <c r="D5" s="229"/>
      <c r="E5" s="229"/>
      <c r="F5" s="229"/>
      <c r="G5" s="229"/>
      <c r="H5" s="229"/>
      <c r="I5" s="229"/>
      <c r="J5" s="230"/>
    </row>
    <row r="6" spans="1:17" ht="13.5" thickBot="1" x14ac:dyDescent="0.25">
      <c r="B6" s="47" t="s">
        <v>83</v>
      </c>
      <c r="C6" s="232" t="s">
        <v>131</v>
      </c>
      <c r="D6" s="229"/>
      <c r="E6" s="229"/>
      <c r="F6" s="229"/>
      <c r="G6" s="229"/>
      <c r="H6" s="229"/>
      <c r="I6" s="229"/>
      <c r="J6" s="230"/>
    </row>
    <row r="7" spans="1:17" ht="13.5" thickBot="1" x14ac:dyDescent="0.25">
      <c r="C7" s="49"/>
    </row>
    <row r="8" spans="1:17" ht="14.25" customHeight="1" thickBot="1" x14ac:dyDescent="0.25">
      <c r="B8" s="52" t="s">
        <v>1</v>
      </c>
      <c r="C8" s="48"/>
      <c r="J8" s="53" t="s">
        <v>2</v>
      </c>
      <c r="K8" s="54"/>
      <c r="L8" s="48"/>
    </row>
    <row r="9" spans="1:17" s="62" customFormat="1" ht="57.75" customHeight="1" thickBot="1" x14ac:dyDescent="0.25">
      <c r="A9" s="55" t="s">
        <v>3</v>
      </c>
      <c r="B9" s="56" t="s">
        <v>4</v>
      </c>
      <c r="C9" s="56" t="s">
        <v>5</v>
      </c>
      <c r="D9" s="57" t="s">
        <v>6</v>
      </c>
      <c r="E9" s="58" t="s">
        <v>7</v>
      </c>
      <c r="F9" s="59" t="s">
        <v>23</v>
      </c>
      <c r="G9" s="60" t="s">
        <v>8</v>
      </c>
      <c r="H9" s="58" t="s">
        <v>27</v>
      </c>
      <c r="I9" s="58" t="s">
        <v>28</v>
      </c>
      <c r="J9" s="56" t="s">
        <v>9</v>
      </c>
      <c r="K9" s="56" t="s">
        <v>10</v>
      </c>
      <c r="L9" s="56" t="s">
        <v>11</v>
      </c>
      <c r="M9" s="58" t="s">
        <v>12</v>
      </c>
      <c r="N9" s="58" t="s">
        <v>13</v>
      </c>
      <c r="O9" s="61" t="s">
        <v>14</v>
      </c>
      <c r="P9" s="158" t="s">
        <v>15</v>
      </c>
      <c r="Q9" s="165" t="s">
        <v>89</v>
      </c>
    </row>
    <row r="10" spans="1:17" x14ac:dyDescent="0.2">
      <c r="A10" s="1"/>
      <c r="B10" s="2"/>
      <c r="C10" s="3"/>
      <c r="D10" s="4"/>
      <c r="E10" s="5"/>
      <c r="F10" s="6"/>
      <c r="G10" s="7">
        <v>1</v>
      </c>
      <c r="H10" s="8">
        <v>1</v>
      </c>
      <c r="I10" s="9">
        <v>1</v>
      </c>
      <c r="J10" s="2"/>
      <c r="K10" s="10"/>
      <c r="L10" s="3"/>
      <c r="M10" s="11">
        <v>1</v>
      </c>
      <c r="N10" s="11">
        <v>1</v>
      </c>
      <c r="O10" s="226">
        <f>ROUND(((G10*H10*I10*M10*N10*(B10+2/3*C10) + G10*H10*I10*M10*N10*(J10*E10+K10+L10*E10)/44)),2)</f>
        <v>0</v>
      </c>
      <c r="P10" s="227">
        <f t="shared" ref="P10:P28" si="0">E10*D10*H10</f>
        <v>0</v>
      </c>
      <c r="Q10" s="221">
        <f t="shared" ref="Q10:Q28" si="1">O10</f>
        <v>0</v>
      </c>
    </row>
    <row r="11" spans="1:17" x14ac:dyDescent="0.2">
      <c r="A11" s="12"/>
      <c r="B11" s="13"/>
      <c r="C11" s="14"/>
      <c r="D11" s="15"/>
      <c r="E11" s="16"/>
      <c r="F11" s="17"/>
      <c r="G11" s="7">
        <v>1</v>
      </c>
      <c r="H11" s="8">
        <v>1</v>
      </c>
      <c r="I11" s="9">
        <v>1</v>
      </c>
      <c r="J11" s="13"/>
      <c r="K11" s="16"/>
      <c r="L11" s="14"/>
      <c r="M11" s="18">
        <v>1</v>
      </c>
      <c r="N11" s="18">
        <v>1</v>
      </c>
      <c r="O11" s="226">
        <f t="shared" ref="O11:O28" si="2">ROUND(((G11*H11*I11*M11*N11*(B11+2/3*C11) + G11*H11*I11*M11*N11*(J11*E11+K11+L11*E11)/44)),2)</f>
        <v>0</v>
      </c>
      <c r="P11" s="227">
        <f t="shared" si="0"/>
        <v>0</v>
      </c>
      <c r="Q11" s="221">
        <f t="shared" si="1"/>
        <v>0</v>
      </c>
    </row>
    <row r="12" spans="1:17" x14ac:dyDescent="0.2">
      <c r="A12" s="12"/>
      <c r="B12" s="13"/>
      <c r="C12" s="14"/>
      <c r="D12" s="15"/>
      <c r="E12" s="16"/>
      <c r="F12" s="17"/>
      <c r="G12" s="7">
        <v>1</v>
      </c>
      <c r="H12" s="8">
        <v>1</v>
      </c>
      <c r="I12" s="9">
        <v>1</v>
      </c>
      <c r="J12" s="13"/>
      <c r="K12" s="16"/>
      <c r="L12" s="14"/>
      <c r="M12" s="18">
        <v>1</v>
      </c>
      <c r="N12" s="18">
        <v>1</v>
      </c>
      <c r="O12" s="226">
        <f t="shared" si="2"/>
        <v>0</v>
      </c>
      <c r="P12" s="227">
        <f t="shared" si="0"/>
        <v>0</v>
      </c>
      <c r="Q12" s="221">
        <f t="shared" si="1"/>
        <v>0</v>
      </c>
    </row>
    <row r="13" spans="1:17" x14ac:dyDescent="0.2">
      <c r="A13" s="12"/>
      <c r="B13" s="13"/>
      <c r="C13" s="14"/>
      <c r="D13" s="15"/>
      <c r="E13" s="16"/>
      <c r="F13" s="17"/>
      <c r="G13" s="7">
        <v>1</v>
      </c>
      <c r="H13" s="8">
        <v>1</v>
      </c>
      <c r="I13" s="9">
        <v>1</v>
      </c>
      <c r="J13" s="13"/>
      <c r="K13" s="16"/>
      <c r="L13" s="14"/>
      <c r="M13" s="18">
        <v>1</v>
      </c>
      <c r="N13" s="18">
        <v>1</v>
      </c>
      <c r="O13" s="226">
        <f t="shared" si="2"/>
        <v>0</v>
      </c>
      <c r="P13" s="227">
        <f t="shared" si="0"/>
        <v>0</v>
      </c>
      <c r="Q13" s="221">
        <f t="shared" si="1"/>
        <v>0</v>
      </c>
    </row>
    <row r="14" spans="1:17" x14ac:dyDescent="0.2">
      <c r="A14" s="12"/>
      <c r="B14" s="13"/>
      <c r="C14" s="14"/>
      <c r="D14" s="15"/>
      <c r="E14" s="16"/>
      <c r="F14" s="17"/>
      <c r="G14" s="7">
        <v>1</v>
      </c>
      <c r="H14" s="8">
        <v>1</v>
      </c>
      <c r="I14" s="9">
        <v>1</v>
      </c>
      <c r="J14" s="13"/>
      <c r="K14" s="16"/>
      <c r="L14" s="14"/>
      <c r="M14" s="18">
        <v>1</v>
      </c>
      <c r="N14" s="18">
        <v>1</v>
      </c>
      <c r="O14" s="226">
        <f t="shared" si="2"/>
        <v>0</v>
      </c>
      <c r="P14" s="227">
        <f t="shared" si="0"/>
        <v>0</v>
      </c>
      <c r="Q14" s="221">
        <f t="shared" si="1"/>
        <v>0</v>
      </c>
    </row>
    <row r="15" spans="1:17" x14ac:dyDescent="0.2">
      <c r="A15" s="12"/>
      <c r="B15" s="13"/>
      <c r="C15" s="14"/>
      <c r="D15" s="15"/>
      <c r="E15" s="16"/>
      <c r="F15" s="17"/>
      <c r="G15" s="7">
        <v>1</v>
      </c>
      <c r="H15" s="8">
        <v>1</v>
      </c>
      <c r="I15" s="9">
        <v>1</v>
      </c>
      <c r="J15" s="13"/>
      <c r="K15" s="16"/>
      <c r="L15" s="14"/>
      <c r="M15" s="18">
        <v>1</v>
      </c>
      <c r="N15" s="18">
        <v>1</v>
      </c>
      <c r="O15" s="226">
        <f t="shared" si="2"/>
        <v>0</v>
      </c>
      <c r="P15" s="227">
        <f t="shared" si="0"/>
        <v>0</v>
      </c>
      <c r="Q15" s="221">
        <f t="shared" si="1"/>
        <v>0</v>
      </c>
    </row>
    <row r="16" spans="1:17" x14ac:dyDescent="0.2">
      <c r="A16" s="12"/>
      <c r="B16" s="13"/>
      <c r="C16" s="14"/>
      <c r="D16" s="15"/>
      <c r="E16" s="16"/>
      <c r="F16" s="17"/>
      <c r="G16" s="7">
        <v>1</v>
      </c>
      <c r="H16" s="8">
        <v>1</v>
      </c>
      <c r="I16" s="9">
        <v>1</v>
      </c>
      <c r="J16" s="13"/>
      <c r="K16" s="16"/>
      <c r="L16" s="14"/>
      <c r="M16" s="18">
        <v>1</v>
      </c>
      <c r="N16" s="18">
        <v>1</v>
      </c>
      <c r="O16" s="226">
        <f t="shared" si="2"/>
        <v>0</v>
      </c>
      <c r="P16" s="227">
        <f t="shared" si="0"/>
        <v>0</v>
      </c>
      <c r="Q16" s="221">
        <f t="shared" si="1"/>
        <v>0</v>
      </c>
    </row>
    <row r="17" spans="1:17" x14ac:dyDescent="0.2">
      <c r="A17" s="12"/>
      <c r="B17" s="13"/>
      <c r="C17" s="14"/>
      <c r="D17" s="15"/>
      <c r="E17" s="16"/>
      <c r="F17" s="17"/>
      <c r="G17" s="7">
        <v>1</v>
      </c>
      <c r="H17" s="8">
        <v>1</v>
      </c>
      <c r="I17" s="9">
        <v>1</v>
      </c>
      <c r="J17" s="13"/>
      <c r="K17" s="16"/>
      <c r="L17" s="14"/>
      <c r="M17" s="18">
        <v>1</v>
      </c>
      <c r="N17" s="18">
        <v>1</v>
      </c>
      <c r="O17" s="226">
        <f t="shared" si="2"/>
        <v>0</v>
      </c>
      <c r="P17" s="227">
        <f t="shared" si="0"/>
        <v>0</v>
      </c>
      <c r="Q17" s="221">
        <f t="shared" si="1"/>
        <v>0</v>
      </c>
    </row>
    <row r="18" spans="1:17" x14ac:dyDescent="0.2">
      <c r="A18" s="12"/>
      <c r="B18" s="13"/>
      <c r="C18" s="14"/>
      <c r="D18" s="15"/>
      <c r="E18" s="16"/>
      <c r="F18" s="17"/>
      <c r="G18" s="7">
        <v>1</v>
      </c>
      <c r="H18" s="8">
        <v>1</v>
      </c>
      <c r="I18" s="9">
        <v>1</v>
      </c>
      <c r="J18" s="13"/>
      <c r="K18" s="16"/>
      <c r="L18" s="14"/>
      <c r="M18" s="18">
        <v>1</v>
      </c>
      <c r="N18" s="18">
        <v>1</v>
      </c>
      <c r="O18" s="226">
        <f t="shared" si="2"/>
        <v>0</v>
      </c>
      <c r="P18" s="227">
        <f t="shared" si="0"/>
        <v>0</v>
      </c>
      <c r="Q18" s="221">
        <f t="shared" si="1"/>
        <v>0</v>
      </c>
    </row>
    <row r="19" spans="1:17" x14ac:dyDescent="0.2">
      <c r="A19" s="12"/>
      <c r="B19" s="13"/>
      <c r="C19" s="14"/>
      <c r="D19" s="15"/>
      <c r="E19" s="16"/>
      <c r="F19" s="17"/>
      <c r="G19" s="7">
        <v>1</v>
      </c>
      <c r="H19" s="8">
        <v>1</v>
      </c>
      <c r="I19" s="9">
        <v>1</v>
      </c>
      <c r="J19" s="13"/>
      <c r="K19" s="16"/>
      <c r="L19" s="14"/>
      <c r="M19" s="18">
        <v>1</v>
      </c>
      <c r="N19" s="18">
        <v>1</v>
      </c>
      <c r="O19" s="226">
        <f t="shared" si="2"/>
        <v>0</v>
      </c>
      <c r="P19" s="227">
        <f t="shared" si="0"/>
        <v>0</v>
      </c>
      <c r="Q19" s="221">
        <f t="shared" si="1"/>
        <v>0</v>
      </c>
    </row>
    <row r="20" spans="1:17" x14ac:dyDescent="0.2">
      <c r="A20" s="12"/>
      <c r="B20" s="13"/>
      <c r="C20" s="14"/>
      <c r="D20" s="15"/>
      <c r="E20" s="16"/>
      <c r="F20" s="17"/>
      <c r="G20" s="7">
        <v>1</v>
      </c>
      <c r="H20" s="8">
        <v>1</v>
      </c>
      <c r="I20" s="9">
        <v>1</v>
      </c>
      <c r="J20" s="13"/>
      <c r="K20" s="16"/>
      <c r="L20" s="14"/>
      <c r="M20" s="18">
        <v>1</v>
      </c>
      <c r="N20" s="18">
        <v>1</v>
      </c>
      <c r="O20" s="226">
        <f t="shared" si="2"/>
        <v>0</v>
      </c>
      <c r="P20" s="227">
        <f t="shared" si="0"/>
        <v>0</v>
      </c>
      <c r="Q20" s="221">
        <f t="shared" si="1"/>
        <v>0</v>
      </c>
    </row>
    <row r="21" spans="1:17" x14ac:dyDescent="0.2">
      <c r="A21" s="12"/>
      <c r="B21" s="13"/>
      <c r="C21" s="14"/>
      <c r="D21" s="15"/>
      <c r="E21" s="16"/>
      <c r="F21" s="17"/>
      <c r="G21" s="7">
        <v>1</v>
      </c>
      <c r="H21" s="8">
        <v>1</v>
      </c>
      <c r="I21" s="9">
        <v>1</v>
      </c>
      <c r="J21" s="13"/>
      <c r="K21" s="16"/>
      <c r="L21" s="14"/>
      <c r="M21" s="18">
        <v>1</v>
      </c>
      <c r="N21" s="18">
        <v>1</v>
      </c>
      <c r="O21" s="226">
        <f t="shared" si="2"/>
        <v>0</v>
      </c>
      <c r="P21" s="227">
        <f t="shared" si="0"/>
        <v>0</v>
      </c>
      <c r="Q21" s="221">
        <f t="shared" si="1"/>
        <v>0</v>
      </c>
    </row>
    <row r="22" spans="1:17" x14ac:dyDescent="0.2">
      <c r="A22" s="12"/>
      <c r="B22" s="13"/>
      <c r="C22" s="14"/>
      <c r="D22" s="15"/>
      <c r="E22" s="16"/>
      <c r="F22" s="17"/>
      <c r="G22" s="7">
        <v>1</v>
      </c>
      <c r="H22" s="8">
        <v>1</v>
      </c>
      <c r="I22" s="9">
        <v>1</v>
      </c>
      <c r="J22" s="13"/>
      <c r="K22" s="16"/>
      <c r="L22" s="14"/>
      <c r="M22" s="18">
        <v>1</v>
      </c>
      <c r="N22" s="18">
        <v>1</v>
      </c>
      <c r="O22" s="226">
        <f t="shared" si="2"/>
        <v>0</v>
      </c>
      <c r="P22" s="227">
        <f t="shared" si="0"/>
        <v>0</v>
      </c>
      <c r="Q22" s="221">
        <f t="shared" si="1"/>
        <v>0</v>
      </c>
    </row>
    <row r="23" spans="1:17" x14ac:dyDescent="0.2">
      <c r="A23" s="12"/>
      <c r="B23" s="13"/>
      <c r="C23" s="14"/>
      <c r="D23" s="15"/>
      <c r="E23" s="16"/>
      <c r="F23" s="17"/>
      <c r="G23" s="7">
        <v>1</v>
      </c>
      <c r="H23" s="8">
        <v>1</v>
      </c>
      <c r="I23" s="9">
        <v>1</v>
      </c>
      <c r="J23" s="13"/>
      <c r="K23" s="16"/>
      <c r="L23" s="14"/>
      <c r="M23" s="18">
        <v>1</v>
      </c>
      <c r="N23" s="18">
        <v>1</v>
      </c>
      <c r="O23" s="226">
        <f t="shared" si="2"/>
        <v>0</v>
      </c>
      <c r="P23" s="227">
        <f t="shared" si="0"/>
        <v>0</v>
      </c>
      <c r="Q23" s="221">
        <f t="shared" si="1"/>
        <v>0</v>
      </c>
    </row>
    <row r="24" spans="1:17" x14ac:dyDescent="0.2">
      <c r="A24" s="12"/>
      <c r="B24" s="13"/>
      <c r="C24" s="14"/>
      <c r="D24" s="15"/>
      <c r="E24" s="16"/>
      <c r="F24" s="17"/>
      <c r="G24" s="7">
        <v>1</v>
      </c>
      <c r="H24" s="8">
        <v>1</v>
      </c>
      <c r="I24" s="9">
        <v>1</v>
      </c>
      <c r="J24" s="13"/>
      <c r="K24" s="16"/>
      <c r="L24" s="14"/>
      <c r="M24" s="18">
        <v>1</v>
      </c>
      <c r="N24" s="18">
        <v>1</v>
      </c>
      <c r="O24" s="226">
        <f t="shared" si="2"/>
        <v>0</v>
      </c>
      <c r="P24" s="227">
        <f t="shared" si="0"/>
        <v>0</v>
      </c>
      <c r="Q24" s="221">
        <f t="shared" si="1"/>
        <v>0</v>
      </c>
    </row>
    <row r="25" spans="1:17" x14ac:dyDescent="0.2">
      <c r="A25" s="12"/>
      <c r="B25" s="13"/>
      <c r="C25" s="14"/>
      <c r="D25" s="15"/>
      <c r="E25" s="16"/>
      <c r="F25" s="17"/>
      <c r="G25" s="7">
        <v>1</v>
      </c>
      <c r="H25" s="8">
        <v>1</v>
      </c>
      <c r="I25" s="9">
        <v>1</v>
      </c>
      <c r="J25" s="13"/>
      <c r="K25" s="16"/>
      <c r="L25" s="14"/>
      <c r="M25" s="18">
        <v>1</v>
      </c>
      <c r="N25" s="18">
        <v>1</v>
      </c>
      <c r="O25" s="226">
        <f t="shared" si="2"/>
        <v>0</v>
      </c>
      <c r="P25" s="227">
        <f t="shared" si="0"/>
        <v>0</v>
      </c>
      <c r="Q25" s="221">
        <f t="shared" si="1"/>
        <v>0</v>
      </c>
    </row>
    <row r="26" spans="1:17" x14ac:dyDescent="0.2">
      <c r="A26" s="12"/>
      <c r="B26" s="13"/>
      <c r="C26" s="14"/>
      <c r="D26" s="15"/>
      <c r="E26" s="16"/>
      <c r="F26" s="17"/>
      <c r="G26" s="7">
        <v>1</v>
      </c>
      <c r="H26" s="8">
        <v>1</v>
      </c>
      <c r="I26" s="9">
        <v>1</v>
      </c>
      <c r="J26" s="13"/>
      <c r="K26" s="16"/>
      <c r="L26" s="14"/>
      <c r="M26" s="18">
        <v>1</v>
      </c>
      <c r="N26" s="18">
        <v>1</v>
      </c>
      <c r="O26" s="226">
        <f t="shared" si="2"/>
        <v>0</v>
      </c>
      <c r="P26" s="227">
        <f t="shared" si="0"/>
        <v>0</v>
      </c>
      <c r="Q26" s="221">
        <f t="shared" si="1"/>
        <v>0</v>
      </c>
    </row>
    <row r="27" spans="1:17" x14ac:dyDescent="0.2">
      <c r="A27" s="12"/>
      <c r="B27" s="13"/>
      <c r="C27" s="14"/>
      <c r="D27" s="15"/>
      <c r="E27" s="16"/>
      <c r="F27" s="17"/>
      <c r="G27" s="7">
        <v>1</v>
      </c>
      <c r="H27" s="8">
        <v>1</v>
      </c>
      <c r="I27" s="9">
        <v>1</v>
      </c>
      <c r="J27" s="13"/>
      <c r="K27" s="16"/>
      <c r="L27" s="14"/>
      <c r="M27" s="18">
        <v>1</v>
      </c>
      <c r="N27" s="18">
        <v>1</v>
      </c>
      <c r="O27" s="226">
        <f t="shared" si="2"/>
        <v>0</v>
      </c>
      <c r="P27" s="227">
        <f t="shared" si="0"/>
        <v>0</v>
      </c>
      <c r="Q27" s="221">
        <f t="shared" si="1"/>
        <v>0</v>
      </c>
    </row>
    <row r="28" spans="1:17" ht="13.5" thickBot="1" x14ac:dyDescent="0.25">
      <c r="A28" s="19"/>
      <c r="B28" s="20"/>
      <c r="C28" s="21"/>
      <c r="D28" s="22"/>
      <c r="E28" s="23"/>
      <c r="F28" s="24"/>
      <c r="G28" s="7">
        <v>1</v>
      </c>
      <c r="H28" s="8">
        <v>1</v>
      </c>
      <c r="I28" s="9">
        <v>1</v>
      </c>
      <c r="J28" s="20"/>
      <c r="K28" s="25"/>
      <c r="L28" s="21"/>
      <c r="M28" s="26">
        <v>1</v>
      </c>
      <c r="N28" s="26">
        <v>1</v>
      </c>
      <c r="O28" s="226">
        <f t="shared" si="2"/>
        <v>0</v>
      </c>
      <c r="P28" s="227">
        <f t="shared" si="0"/>
        <v>0</v>
      </c>
      <c r="Q28" s="221">
        <f t="shared" si="1"/>
        <v>0</v>
      </c>
    </row>
    <row r="29" spans="1:17" ht="16.5" thickBot="1" x14ac:dyDescent="0.3">
      <c r="A29" s="89" t="s">
        <v>16</v>
      </c>
      <c r="B29" s="35">
        <f>SUM(B10:B28)</f>
        <v>0</v>
      </c>
      <c r="C29" s="35">
        <f>SUM(C10:C28)</f>
        <v>0</v>
      </c>
      <c r="D29" s="36">
        <f>SUM(D10:D28)</f>
        <v>0</v>
      </c>
      <c r="E29" s="35">
        <f>SUM(E10:E28)</f>
        <v>0</v>
      </c>
      <c r="F29" s="37">
        <f>SUM(F10:F28)</f>
        <v>0</v>
      </c>
      <c r="G29" s="38"/>
      <c r="H29" s="35"/>
      <c r="I29" s="35"/>
      <c r="J29" s="35">
        <f>SUM(J10:J28)</f>
        <v>0</v>
      </c>
      <c r="K29" s="35">
        <f>SUM(K10:K28)</f>
        <v>0</v>
      </c>
      <c r="L29" s="35">
        <f>SUM(L10:L28)</f>
        <v>0</v>
      </c>
      <c r="M29" s="35"/>
      <c r="N29" s="35"/>
      <c r="O29" s="34">
        <f>SUM(O10:O28)</f>
        <v>0</v>
      </c>
      <c r="P29" s="159">
        <f>SUM(P10:P28)</f>
        <v>0</v>
      </c>
      <c r="Q29" s="172">
        <f>SUM(Q10:Q28)</f>
        <v>0</v>
      </c>
    </row>
    <row r="30" spans="1:17" x14ac:dyDescent="0.2">
      <c r="A30" s="90"/>
      <c r="B30" s="90"/>
      <c r="C30" s="90"/>
      <c r="D30" s="91"/>
      <c r="E30" s="92"/>
      <c r="F30" s="93"/>
      <c r="G30" s="94"/>
      <c r="H30" s="92"/>
      <c r="I30" s="92"/>
      <c r="J30" s="92"/>
      <c r="K30" s="92"/>
      <c r="L30" s="92"/>
      <c r="M30" s="92"/>
      <c r="N30" s="92"/>
      <c r="O30" s="95"/>
      <c r="P30" s="160"/>
      <c r="Q30" s="104"/>
    </row>
    <row r="31" spans="1:17" ht="15.75" customHeight="1" thickBot="1" x14ac:dyDescent="0.25">
      <c r="A31" s="96" t="s">
        <v>17</v>
      </c>
      <c r="B31" s="97"/>
      <c r="C31" s="97"/>
      <c r="D31" s="98"/>
      <c r="E31" s="99"/>
      <c r="F31" s="100"/>
      <c r="G31" s="101"/>
      <c r="H31" s="99"/>
      <c r="I31" s="99"/>
      <c r="J31" s="99"/>
      <c r="K31" s="99"/>
      <c r="L31" s="99"/>
      <c r="M31" s="99"/>
      <c r="N31" s="99"/>
      <c r="O31" s="102"/>
      <c r="P31" s="161"/>
      <c r="Q31" s="104"/>
    </row>
    <row r="32" spans="1:17" x14ac:dyDescent="0.2">
      <c r="A32" s="5"/>
      <c r="B32" s="27"/>
      <c r="C32" s="27"/>
      <c r="D32" s="30"/>
      <c r="E32" s="27"/>
      <c r="F32" s="28"/>
      <c r="G32" s="29"/>
      <c r="H32" s="27"/>
      <c r="I32" s="27"/>
      <c r="J32" s="27"/>
      <c r="K32" s="27"/>
      <c r="L32" s="27"/>
      <c r="M32" s="27"/>
      <c r="N32" s="92"/>
      <c r="O32" s="31"/>
      <c r="P32" s="160"/>
      <c r="Q32" s="221">
        <f>O32</f>
        <v>0</v>
      </c>
    </row>
    <row r="33" spans="1:17" x14ac:dyDescent="0.2">
      <c r="A33" s="5"/>
      <c r="B33" s="92"/>
      <c r="C33" s="92"/>
      <c r="D33" s="40"/>
      <c r="E33" s="92"/>
      <c r="F33" s="93"/>
      <c r="G33" s="94"/>
      <c r="H33" s="92"/>
      <c r="I33" s="92"/>
      <c r="J33" s="92"/>
      <c r="K33" s="92"/>
      <c r="L33" s="92"/>
      <c r="M33" s="92"/>
      <c r="N33" s="92"/>
      <c r="O33" s="31"/>
      <c r="P33" s="160"/>
      <c r="Q33" s="221">
        <f>O33</f>
        <v>0</v>
      </c>
    </row>
    <row r="34" spans="1:17" x14ac:dyDescent="0.2">
      <c r="A34" s="5"/>
      <c r="B34" s="92"/>
      <c r="C34" s="92"/>
      <c r="D34" s="40"/>
      <c r="E34" s="92"/>
      <c r="F34" s="93"/>
      <c r="G34" s="94"/>
      <c r="H34" s="92"/>
      <c r="I34" s="92"/>
      <c r="J34" s="92"/>
      <c r="K34" s="92"/>
      <c r="L34" s="92"/>
      <c r="M34" s="92"/>
      <c r="N34" s="92"/>
      <c r="O34" s="31"/>
      <c r="P34" s="160"/>
      <c r="Q34" s="221">
        <f>O34</f>
        <v>0</v>
      </c>
    </row>
    <row r="35" spans="1:17" x14ac:dyDescent="0.2">
      <c r="A35" s="16"/>
      <c r="B35" s="104"/>
      <c r="C35" s="104"/>
      <c r="D35" s="105"/>
      <c r="E35" s="104"/>
      <c r="F35" s="106"/>
      <c r="G35" s="107"/>
      <c r="H35" s="104"/>
      <c r="I35" s="104"/>
      <c r="J35" s="104"/>
      <c r="K35" s="104"/>
      <c r="L35" s="104"/>
      <c r="M35" s="104"/>
      <c r="N35" s="104"/>
      <c r="O35" s="32"/>
      <c r="P35" s="162"/>
      <c r="Q35" s="221">
        <f>O35</f>
        <v>0</v>
      </c>
    </row>
    <row r="36" spans="1:17" ht="13.5" thickBot="1" x14ac:dyDescent="0.25">
      <c r="A36" s="25"/>
      <c r="B36" s="99"/>
      <c r="C36" s="99"/>
      <c r="D36" s="109"/>
      <c r="E36" s="99"/>
      <c r="F36" s="100"/>
      <c r="G36" s="101"/>
      <c r="H36" s="99"/>
      <c r="I36" s="99"/>
      <c r="J36" s="99"/>
      <c r="K36" s="99"/>
      <c r="L36" s="99"/>
      <c r="M36" s="99"/>
      <c r="N36" s="99"/>
      <c r="O36" s="33"/>
      <c r="P36" s="161"/>
      <c r="Q36" s="221">
        <f>O36</f>
        <v>0</v>
      </c>
    </row>
    <row r="37" spans="1:17" ht="13.5" thickBot="1" x14ac:dyDescent="0.25">
      <c r="A37" s="111" t="s">
        <v>18</v>
      </c>
      <c r="C37" s="49"/>
      <c r="D37" s="112"/>
      <c r="E37" s="49"/>
      <c r="F37" s="113"/>
      <c r="G37" s="114"/>
      <c r="H37" s="49"/>
      <c r="I37" s="49"/>
      <c r="J37" s="49"/>
      <c r="K37" s="115"/>
      <c r="L37" s="115"/>
      <c r="M37" s="116"/>
      <c r="N37" s="117" t="s">
        <v>19</v>
      </c>
      <c r="O37" s="39">
        <f>SUM(O32:O36)</f>
        <v>0</v>
      </c>
      <c r="P37" s="163"/>
      <c r="Q37" s="170">
        <f>SUM(Q32:Q36)</f>
        <v>0</v>
      </c>
    </row>
    <row r="38" spans="1:17" ht="30" customHeight="1" thickBot="1" x14ac:dyDescent="0.3">
      <c r="A38" s="49"/>
      <c r="B38" s="49"/>
      <c r="C38" s="49"/>
      <c r="D38" s="49"/>
      <c r="E38" s="49"/>
      <c r="F38" s="113"/>
      <c r="G38" s="114"/>
      <c r="H38" s="49"/>
      <c r="I38" s="49"/>
      <c r="J38" s="49"/>
      <c r="K38" s="49"/>
      <c r="L38" s="49"/>
      <c r="M38" s="118"/>
      <c r="N38" s="118" t="s">
        <v>20</v>
      </c>
      <c r="O38" s="41">
        <f>O29+O37</f>
        <v>0</v>
      </c>
      <c r="P38" s="164">
        <f>P29+P37</f>
        <v>0</v>
      </c>
      <c r="Q38" s="171">
        <f>Q29+Q37</f>
        <v>0</v>
      </c>
    </row>
    <row r="39" spans="1:17" ht="15.75" thickBot="1" x14ac:dyDescent="0.3">
      <c r="A39" s="119" t="s">
        <v>21</v>
      </c>
      <c r="B39" s="120"/>
      <c r="C39" s="120"/>
      <c r="D39" s="120"/>
      <c r="E39" s="120"/>
      <c r="F39" s="121"/>
      <c r="G39" s="122"/>
      <c r="H39" s="49"/>
      <c r="I39" s="123" t="s">
        <v>22</v>
      </c>
      <c r="J39" s="120"/>
      <c r="K39" s="120"/>
      <c r="L39" s="49"/>
      <c r="M39" s="49"/>
      <c r="N39" s="49"/>
      <c r="O39" s="124"/>
      <c r="P39" s="125"/>
    </row>
    <row r="40" spans="1:17" x14ac:dyDescent="0.2">
      <c r="C40" s="49"/>
      <c r="L40" s="49"/>
      <c r="M40" s="49"/>
      <c r="N40" s="49"/>
      <c r="O40" s="124" t="s">
        <v>95</v>
      </c>
      <c r="P40" s="124" t="s">
        <v>96</v>
      </c>
      <c r="Q40" s="124" t="s">
        <v>97</v>
      </c>
    </row>
    <row r="41" spans="1:17" ht="13.5" thickBot="1" x14ac:dyDescent="0.25">
      <c r="B41" s="126" t="s">
        <v>25</v>
      </c>
      <c r="C41" s="120"/>
      <c r="D41" s="120"/>
      <c r="E41" s="120"/>
      <c r="F41" s="121"/>
      <c r="G41" s="122"/>
      <c r="I41" s="62" t="s">
        <v>22</v>
      </c>
      <c r="J41" s="120"/>
      <c r="K41" s="120"/>
      <c r="N41" s="47" t="s">
        <v>98</v>
      </c>
      <c r="O41" s="221"/>
      <c r="P41" s="222"/>
      <c r="Q41" s="222"/>
    </row>
    <row r="42" spans="1:17" x14ac:dyDescent="0.2">
      <c r="C42" s="49"/>
      <c r="D42" s="49"/>
      <c r="N42" s="219" t="s">
        <v>99</v>
      </c>
      <c r="O42" s="220">
        <f>O38+O41</f>
        <v>0</v>
      </c>
      <c r="P42" s="220">
        <f>P38+P41</f>
        <v>0</v>
      </c>
      <c r="Q42" s="220">
        <f>Q38+Q41</f>
        <v>0</v>
      </c>
    </row>
    <row r="43" spans="1:17" x14ac:dyDescent="0.2">
      <c r="A43" s="111" t="s">
        <v>24</v>
      </c>
      <c r="B43" s="146"/>
      <c r="C43" s="49"/>
    </row>
    <row r="44" spans="1:17" x14ac:dyDescent="0.2">
      <c r="A44" s="111" t="s">
        <v>26</v>
      </c>
      <c r="C44" s="49"/>
    </row>
    <row r="45" spans="1:17" x14ac:dyDescent="0.2">
      <c r="A45" s="128" t="s">
        <v>100</v>
      </c>
      <c r="C45" s="49"/>
    </row>
    <row r="46" spans="1:17" x14ac:dyDescent="0.2">
      <c r="A46" s="152" t="s">
        <v>76</v>
      </c>
      <c r="B46" s="148"/>
      <c r="C46" s="149"/>
      <c r="D46" s="149"/>
      <c r="E46" s="149"/>
      <c r="F46" s="150"/>
      <c r="G46" s="151"/>
      <c r="H46" s="149"/>
      <c r="I46" s="149"/>
      <c r="J46" s="149"/>
      <c r="K46" s="149"/>
      <c r="L46" s="149"/>
      <c r="M46" s="149"/>
    </row>
    <row r="47" spans="1:17" x14ac:dyDescent="0.2">
      <c r="C47" s="49"/>
    </row>
    <row r="48" spans="1:17" x14ac:dyDescent="0.2">
      <c r="C48" s="49"/>
    </row>
    <row r="49" spans="3:3" x14ac:dyDescent="0.2">
      <c r="C49" s="49"/>
    </row>
    <row r="50" spans="3:3" x14ac:dyDescent="0.2">
      <c r="C50" s="49"/>
    </row>
    <row r="51" spans="3:3" x14ac:dyDescent="0.2">
      <c r="C51" s="49"/>
    </row>
    <row r="52" spans="3:3" x14ac:dyDescent="0.2">
      <c r="C52" s="49"/>
    </row>
    <row r="53" spans="3:3" x14ac:dyDescent="0.2">
      <c r="C53" s="49"/>
    </row>
    <row r="54" spans="3:3" x14ac:dyDescent="0.2">
      <c r="C54" s="49"/>
    </row>
    <row r="55" spans="3:3" x14ac:dyDescent="0.2">
      <c r="C55" s="49"/>
    </row>
    <row r="56" spans="3:3" x14ac:dyDescent="0.2">
      <c r="C56" s="49"/>
    </row>
    <row r="57" spans="3:3" x14ac:dyDescent="0.2">
      <c r="C57" s="49"/>
    </row>
    <row r="58" spans="3:3" x14ac:dyDescent="0.2">
      <c r="C58" s="49"/>
    </row>
    <row r="59" spans="3:3" x14ac:dyDescent="0.2">
      <c r="C59" s="49"/>
    </row>
    <row r="60" spans="3:3" x14ac:dyDescent="0.2">
      <c r="C60" s="49"/>
    </row>
    <row r="61" spans="3:3" x14ac:dyDescent="0.2">
      <c r="C61" s="49"/>
    </row>
    <row r="62" spans="3:3" x14ac:dyDescent="0.2">
      <c r="C62" s="49"/>
    </row>
    <row r="63" spans="3:3" x14ac:dyDescent="0.2">
      <c r="C63" s="49"/>
    </row>
    <row r="64" spans="3:3" x14ac:dyDescent="0.2">
      <c r="C64" s="49"/>
    </row>
    <row r="65" spans="3:3" x14ac:dyDescent="0.2">
      <c r="C65" s="49"/>
    </row>
    <row r="66" spans="3:3" x14ac:dyDescent="0.2">
      <c r="C66" s="49"/>
    </row>
    <row r="67" spans="3:3" x14ac:dyDescent="0.2">
      <c r="C67" s="49"/>
    </row>
    <row r="68" spans="3:3" x14ac:dyDescent="0.2">
      <c r="C68" s="49"/>
    </row>
    <row r="69" spans="3:3" x14ac:dyDescent="0.2">
      <c r="C69" s="49"/>
    </row>
    <row r="70" spans="3:3" x14ac:dyDescent="0.2">
      <c r="C70" s="49"/>
    </row>
    <row r="71" spans="3:3" x14ac:dyDescent="0.2">
      <c r="C71" s="49"/>
    </row>
    <row r="72" spans="3:3" x14ac:dyDescent="0.2">
      <c r="C72" s="49"/>
    </row>
    <row r="73" spans="3:3" x14ac:dyDescent="0.2">
      <c r="C73" s="49"/>
    </row>
    <row r="74" spans="3:3" x14ac:dyDescent="0.2">
      <c r="C74" s="49"/>
    </row>
    <row r="75" spans="3:3" x14ac:dyDescent="0.2">
      <c r="C75" s="49"/>
    </row>
    <row r="76" spans="3:3" x14ac:dyDescent="0.2">
      <c r="C76" s="49"/>
    </row>
    <row r="77" spans="3:3" x14ac:dyDescent="0.2">
      <c r="C77" s="49"/>
    </row>
    <row r="78" spans="3:3" x14ac:dyDescent="0.2">
      <c r="C78" s="49"/>
    </row>
    <row r="79" spans="3:3" x14ac:dyDescent="0.2">
      <c r="C79" s="49"/>
    </row>
    <row r="80" spans="3:3" x14ac:dyDescent="0.2">
      <c r="C80" s="49"/>
    </row>
    <row r="81" spans="3:3" x14ac:dyDescent="0.2">
      <c r="C81" s="49"/>
    </row>
    <row r="82" spans="3:3" x14ac:dyDescent="0.2">
      <c r="C82" s="49"/>
    </row>
    <row r="83" spans="3:3" x14ac:dyDescent="0.2">
      <c r="C83" s="49"/>
    </row>
    <row r="84" spans="3:3" x14ac:dyDescent="0.2">
      <c r="C84" s="49"/>
    </row>
  </sheetData>
  <sheetProtection algorithmName="SHA-512" hashValue="5ArRYQ7CtMoaJ4+NTVFxUXwschYlr3Drl7mpRmK1Z9y9VhRVUK0TO9I7GJAYN2poKr3cmZhvbdTyF/RnZqNxnA==" saltValue="jBIpar6q9nNYLMjI8YuMhQ==" spinCount="100000" sheet="1" objects="1" scenarios="1"/>
  <mergeCells count="5">
    <mergeCell ref="C2:J2"/>
    <mergeCell ref="C3:J3"/>
    <mergeCell ref="C4:J4"/>
    <mergeCell ref="C5:J5"/>
    <mergeCell ref="C6:J6"/>
  </mergeCells>
  <phoneticPr fontId="17" type="noConversion"/>
  <pageMargins left="0.4" right="0.4" top="0.98" bottom="0.68" header="0.46" footer="0.5"/>
  <pageSetup orientation="portrait" horizontalDpi="4294967292" r:id="rId1"/>
  <headerFooter alignWithMargins="0">
    <oddHeader>&amp;L&amp;G</oddHeader>
  </headerFooter>
  <legacyDrawing r:id="rId2"/>
  <legacyDrawingHF r:id="rId3"/>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4"/>
  <sheetViews>
    <sheetView zoomScale="115" workbookViewId="0">
      <selection activeCell="O10" sqref="O10:O28"/>
    </sheetView>
  </sheetViews>
  <sheetFormatPr defaultRowHeight="12.75" x14ac:dyDescent="0.2"/>
  <cols>
    <col min="1" max="1" width="20.42578125" style="43" customWidth="1"/>
    <col min="2" max="2" width="5.140625" style="43" customWidth="1"/>
    <col min="3" max="3" width="3.7109375" style="127" customWidth="1"/>
    <col min="4" max="4" width="3.7109375" style="43" customWidth="1"/>
    <col min="5" max="5" width="4.5703125" style="43" customWidth="1"/>
    <col min="6" max="6" width="3.5703125" style="50" customWidth="1"/>
    <col min="7" max="7" width="4.85546875" style="51" customWidth="1"/>
    <col min="8" max="8" width="6.140625" style="43" customWidth="1"/>
    <col min="9" max="9" width="6.42578125" style="43" customWidth="1"/>
    <col min="10" max="10" width="4" style="43" customWidth="1"/>
    <col min="11" max="12" width="4.42578125" style="43" customWidth="1"/>
    <col min="13" max="14" width="4.7109375" style="43" customWidth="1"/>
    <col min="15" max="15" width="8.5703125" style="46" customWidth="1"/>
    <col min="16" max="16" width="8.5703125" style="43" customWidth="1"/>
    <col min="17" max="17" width="6.85546875" style="43" customWidth="1"/>
    <col min="18" max="18" width="1.7109375" style="43" customWidth="1"/>
    <col min="19" max="16384" width="9.140625" style="43"/>
  </cols>
  <sheetData>
    <row r="1" spans="1:17" ht="16.5" thickBot="1" x14ac:dyDescent="0.3">
      <c r="B1" s="44" t="s">
        <v>0</v>
      </c>
      <c r="C1" s="43"/>
      <c r="F1" s="43"/>
      <c r="G1" s="43"/>
      <c r="H1" s="45"/>
    </row>
    <row r="2" spans="1:17" ht="13.5" thickBot="1" x14ac:dyDescent="0.25">
      <c r="B2" s="47" t="s">
        <v>85</v>
      </c>
      <c r="C2" s="232" t="s">
        <v>135</v>
      </c>
      <c r="D2" s="229"/>
      <c r="E2" s="229"/>
      <c r="F2" s="229"/>
      <c r="G2" s="229"/>
      <c r="H2" s="229"/>
      <c r="I2" s="229"/>
      <c r="J2" s="230"/>
    </row>
    <row r="3" spans="1:17" ht="13.5" thickBot="1" x14ac:dyDescent="0.25">
      <c r="B3" s="47" t="s">
        <v>55</v>
      </c>
      <c r="C3" s="228" t="s">
        <v>84</v>
      </c>
      <c r="D3" s="229"/>
      <c r="E3" s="229"/>
      <c r="F3" s="229"/>
      <c r="G3" s="229"/>
      <c r="H3" s="229"/>
      <c r="I3" s="229"/>
      <c r="J3" s="230"/>
    </row>
    <row r="4" spans="1:17" ht="13.5" thickBot="1" x14ac:dyDescent="0.25">
      <c r="B4" s="47" t="s">
        <v>86</v>
      </c>
      <c r="C4" s="228" t="s">
        <v>87</v>
      </c>
      <c r="D4" s="229"/>
      <c r="E4" s="229"/>
      <c r="F4" s="229"/>
      <c r="G4" s="229"/>
      <c r="H4" s="229"/>
      <c r="I4" s="229"/>
      <c r="J4" s="230"/>
    </row>
    <row r="5" spans="1:17" ht="13.5" thickBot="1" x14ac:dyDescent="0.25">
      <c r="B5" s="47" t="s">
        <v>56</v>
      </c>
      <c r="C5" s="228" t="s">
        <v>88</v>
      </c>
      <c r="D5" s="229"/>
      <c r="E5" s="229"/>
      <c r="F5" s="229"/>
      <c r="G5" s="229"/>
      <c r="H5" s="229"/>
      <c r="I5" s="229"/>
      <c r="J5" s="230"/>
    </row>
    <row r="6" spans="1:17" ht="13.5" thickBot="1" x14ac:dyDescent="0.25">
      <c r="B6" s="47" t="s">
        <v>83</v>
      </c>
      <c r="C6" s="232" t="s">
        <v>131</v>
      </c>
      <c r="D6" s="229"/>
      <c r="E6" s="229"/>
      <c r="F6" s="229"/>
      <c r="G6" s="229"/>
      <c r="H6" s="229"/>
      <c r="I6" s="229"/>
      <c r="J6" s="230"/>
    </row>
    <row r="7" spans="1:17" ht="13.5" thickBot="1" x14ac:dyDescent="0.25">
      <c r="C7" s="49"/>
    </row>
    <row r="8" spans="1:17" ht="14.25" customHeight="1" thickBot="1" x14ac:dyDescent="0.25">
      <c r="B8" s="52" t="s">
        <v>1</v>
      </c>
      <c r="C8" s="48"/>
      <c r="J8" s="53" t="s">
        <v>2</v>
      </c>
      <c r="K8" s="54"/>
      <c r="L8" s="48"/>
    </row>
    <row r="9" spans="1:17" s="62" customFormat="1" ht="57.75" customHeight="1" thickBot="1" x14ac:dyDescent="0.25">
      <c r="A9" s="55" t="s">
        <v>3</v>
      </c>
      <c r="B9" s="56" t="s">
        <v>4</v>
      </c>
      <c r="C9" s="56" t="s">
        <v>5</v>
      </c>
      <c r="D9" s="57" t="s">
        <v>6</v>
      </c>
      <c r="E9" s="58" t="s">
        <v>7</v>
      </c>
      <c r="F9" s="59" t="s">
        <v>23</v>
      </c>
      <c r="G9" s="60" t="s">
        <v>8</v>
      </c>
      <c r="H9" s="58" t="s">
        <v>27</v>
      </c>
      <c r="I9" s="58" t="s">
        <v>28</v>
      </c>
      <c r="J9" s="56" t="s">
        <v>9</v>
      </c>
      <c r="K9" s="56" t="s">
        <v>10</v>
      </c>
      <c r="L9" s="56" t="s">
        <v>11</v>
      </c>
      <c r="M9" s="58" t="s">
        <v>12</v>
      </c>
      <c r="N9" s="58" t="s">
        <v>13</v>
      </c>
      <c r="O9" s="61" t="s">
        <v>14</v>
      </c>
      <c r="P9" s="158" t="s">
        <v>15</v>
      </c>
      <c r="Q9" s="165" t="s">
        <v>89</v>
      </c>
    </row>
    <row r="10" spans="1:17" x14ac:dyDescent="0.2">
      <c r="A10" s="1"/>
      <c r="B10" s="2"/>
      <c r="C10" s="3"/>
      <c r="D10" s="4"/>
      <c r="E10" s="5"/>
      <c r="F10" s="6"/>
      <c r="G10" s="7">
        <v>1</v>
      </c>
      <c r="H10" s="8">
        <v>1</v>
      </c>
      <c r="I10" s="9">
        <v>1</v>
      </c>
      <c r="J10" s="2"/>
      <c r="K10" s="10"/>
      <c r="L10" s="3"/>
      <c r="M10" s="11">
        <v>1</v>
      </c>
      <c r="N10" s="11">
        <v>1</v>
      </c>
      <c r="O10" s="226">
        <f>ROUND(((G10*H10*I10*M10*N10*(B10+2/3*C10) + G10*H10*I10*M10*N10*(J10*E10+K10+L10*E10)/44)),2)</f>
        <v>0</v>
      </c>
      <c r="P10" s="227">
        <f t="shared" ref="P10:P28" si="0">E10*D10*H10</f>
        <v>0</v>
      </c>
      <c r="Q10" s="221">
        <f t="shared" ref="Q10:Q28" si="1">O10</f>
        <v>0</v>
      </c>
    </row>
    <row r="11" spans="1:17" x14ac:dyDescent="0.2">
      <c r="A11" s="12"/>
      <c r="B11" s="13"/>
      <c r="C11" s="14"/>
      <c r="D11" s="15"/>
      <c r="E11" s="16"/>
      <c r="F11" s="17"/>
      <c r="G11" s="7">
        <v>1</v>
      </c>
      <c r="H11" s="8">
        <v>1</v>
      </c>
      <c r="I11" s="9">
        <v>1</v>
      </c>
      <c r="J11" s="13"/>
      <c r="K11" s="16"/>
      <c r="L11" s="14"/>
      <c r="M11" s="18">
        <v>1</v>
      </c>
      <c r="N11" s="18">
        <v>1</v>
      </c>
      <c r="O11" s="226">
        <f t="shared" ref="O11:O28" si="2">ROUND(((G11*H11*I11*M11*N11*(B11+2/3*C11) + G11*H11*I11*M11*N11*(J11*E11+K11+L11*E11)/44)),2)</f>
        <v>0</v>
      </c>
      <c r="P11" s="227">
        <f t="shared" si="0"/>
        <v>0</v>
      </c>
      <c r="Q11" s="221">
        <f t="shared" si="1"/>
        <v>0</v>
      </c>
    </row>
    <row r="12" spans="1:17" x14ac:dyDescent="0.2">
      <c r="A12" s="12"/>
      <c r="B12" s="13"/>
      <c r="C12" s="14"/>
      <c r="D12" s="15"/>
      <c r="E12" s="16"/>
      <c r="F12" s="17"/>
      <c r="G12" s="7">
        <v>1</v>
      </c>
      <c r="H12" s="8">
        <v>1</v>
      </c>
      <c r="I12" s="9">
        <v>1</v>
      </c>
      <c r="J12" s="13"/>
      <c r="K12" s="16"/>
      <c r="L12" s="14"/>
      <c r="M12" s="18">
        <v>1</v>
      </c>
      <c r="N12" s="18">
        <v>1</v>
      </c>
      <c r="O12" s="226">
        <f t="shared" si="2"/>
        <v>0</v>
      </c>
      <c r="P12" s="227">
        <f t="shared" si="0"/>
        <v>0</v>
      </c>
      <c r="Q12" s="221">
        <f t="shared" si="1"/>
        <v>0</v>
      </c>
    </row>
    <row r="13" spans="1:17" x14ac:dyDescent="0.2">
      <c r="A13" s="12"/>
      <c r="B13" s="13"/>
      <c r="C13" s="14"/>
      <c r="D13" s="15"/>
      <c r="E13" s="16"/>
      <c r="F13" s="17"/>
      <c r="G13" s="7">
        <v>1</v>
      </c>
      <c r="H13" s="8">
        <v>1</v>
      </c>
      <c r="I13" s="9">
        <v>1</v>
      </c>
      <c r="J13" s="13"/>
      <c r="K13" s="16"/>
      <c r="L13" s="14"/>
      <c r="M13" s="18">
        <v>1</v>
      </c>
      <c r="N13" s="18">
        <v>1</v>
      </c>
      <c r="O13" s="226">
        <f t="shared" si="2"/>
        <v>0</v>
      </c>
      <c r="P13" s="227">
        <f t="shared" si="0"/>
        <v>0</v>
      </c>
      <c r="Q13" s="221">
        <f t="shared" si="1"/>
        <v>0</v>
      </c>
    </row>
    <row r="14" spans="1:17" x14ac:dyDescent="0.2">
      <c r="A14" s="12"/>
      <c r="B14" s="13"/>
      <c r="C14" s="14"/>
      <c r="D14" s="15"/>
      <c r="E14" s="16"/>
      <c r="F14" s="17"/>
      <c r="G14" s="7">
        <v>1</v>
      </c>
      <c r="H14" s="8">
        <v>1</v>
      </c>
      <c r="I14" s="9">
        <v>1</v>
      </c>
      <c r="J14" s="13"/>
      <c r="K14" s="16"/>
      <c r="L14" s="14"/>
      <c r="M14" s="18">
        <v>1</v>
      </c>
      <c r="N14" s="18">
        <v>1</v>
      </c>
      <c r="O14" s="226">
        <f t="shared" si="2"/>
        <v>0</v>
      </c>
      <c r="P14" s="227">
        <f t="shared" si="0"/>
        <v>0</v>
      </c>
      <c r="Q14" s="221">
        <f t="shared" si="1"/>
        <v>0</v>
      </c>
    </row>
    <row r="15" spans="1:17" x14ac:dyDescent="0.2">
      <c r="A15" s="12"/>
      <c r="B15" s="13"/>
      <c r="C15" s="14"/>
      <c r="D15" s="15"/>
      <c r="E15" s="16"/>
      <c r="F15" s="17"/>
      <c r="G15" s="7">
        <v>1</v>
      </c>
      <c r="H15" s="8">
        <v>1</v>
      </c>
      <c r="I15" s="9">
        <v>1</v>
      </c>
      <c r="J15" s="13"/>
      <c r="K15" s="16"/>
      <c r="L15" s="14"/>
      <c r="M15" s="18">
        <v>1</v>
      </c>
      <c r="N15" s="18">
        <v>1</v>
      </c>
      <c r="O15" s="226">
        <f t="shared" si="2"/>
        <v>0</v>
      </c>
      <c r="P15" s="227">
        <f t="shared" si="0"/>
        <v>0</v>
      </c>
      <c r="Q15" s="221">
        <f t="shared" si="1"/>
        <v>0</v>
      </c>
    </row>
    <row r="16" spans="1:17" x14ac:dyDescent="0.2">
      <c r="A16" s="12"/>
      <c r="B16" s="13"/>
      <c r="C16" s="14"/>
      <c r="D16" s="15"/>
      <c r="E16" s="16"/>
      <c r="F16" s="17"/>
      <c r="G16" s="7">
        <v>1</v>
      </c>
      <c r="H16" s="8">
        <v>1</v>
      </c>
      <c r="I16" s="9">
        <v>1</v>
      </c>
      <c r="J16" s="13"/>
      <c r="K16" s="16"/>
      <c r="L16" s="14"/>
      <c r="M16" s="18">
        <v>1</v>
      </c>
      <c r="N16" s="18">
        <v>1</v>
      </c>
      <c r="O16" s="226">
        <f t="shared" si="2"/>
        <v>0</v>
      </c>
      <c r="P16" s="227">
        <f t="shared" si="0"/>
        <v>0</v>
      </c>
      <c r="Q16" s="221">
        <f t="shared" si="1"/>
        <v>0</v>
      </c>
    </row>
    <row r="17" spans="1:17" x14ac:dyDescent="0.2">
      <c r="A17" s="12"/>
      <c r="B17" s="13"/>
      <c r="C17" s="14"/>
      <c r="D17" s="15"/>
      <c r="E17" s="16"/>
      <c r="F17" s="17"/>
      <c r="G17" s="7">
        <v>1</v>
      </c>
      <c r="H17" s="8">
        <v>1</v>
      </c>
      <c r="I17" s="9">
        <v>1</v>
      </c>
      <c r="J17" s="13"/>
      <c r="K17" s="16"/>
      <c r="L17" s="14"/>
      <c r="M17" s="18">
        <v>1</v>
      </c>
      <c r="N17" s="18">
        <v>1</v>
      </c>
      <c r="O17" s="226">
        <f t="shared" si="2"/>
        <v>0</v>
      </c>
      <c r="P17" s="227">
        <f t="shared" si="0"/>
        <v>0</v>
      </c>
      <c r="Q17" s="221">
        <f t="shared" si="1"/>
        <v>0</v>
      </c>
    </row>
    <row r="18" spans="1:17" x14ac:dyDescent="0.2">
      <c r="A18" s="12"/>
      <c r="B18" s="13"/>
      <c r="C18" s="14"/>
      <c r="D18" s="15"/>
      <c r="E18" s="16"/>
      <c r="F18" s="17"/>
      <c r="G18" s="7">
        <v>1</v>
      </c>
      <c r="H18" s="8">
        <v>1</v>
      </c>
      <c r="I18" s="9">
        <v>1</v>
      </c>
      <c r="J18" s="13"/>
      <c r="K18" s="16"/>
      <c r="L18" s="14"/>
      <c r="M18" s="18">
        <v>1</v>
      </c>
      <c r="N18" s="18">
        <v>1</v>
      </c>
      <c r="O18" s="226">
        <f t="shared" si="2"/>
        <v>0</v>
      </c>
      <c r="P18" s="227">
        <f t="shared" si="0"/>
        <v>0</v>
      </c>
      <c r="Q18" s="221">
        <f t="shared" si="1"/>
        <v>0</v>
      </c>
    </row>
    <row r="19" spans="1:17" x14ac:dyDescent="0.2">
      <c r="A19" s="12"/>
      <c r="B19" s="13"/>
      <c r="C19" s="14"/>
      <c r="D19" s="15"/>
      <c r="E19" s="16"/>
      <c r="F19" s="17"/>
      <c r="G19" s="7">
        <v>1</v>
      </c>
      <c r="H19" s="8">
        <v>1</v>
      </c>
      <c r="I19" s="9">
        <v>1</v>
      </c>
      <c r="J19" s="13"/>
      <c r="K19" s="16"/>
      <c r="L19" s="14"/>
      <c r="M19" s="18">
        <v>1</v>
      </c>
      <c r="N19" s="18">
        <v>1</v>
      </c>
      <c r="O19" s="226">
        <f t="shared" si="2"/>
        <v>0</v>
      </c>
      <c r="P19" s="227">
        <f t="shared" si="0"/>
        <v>0</v>
      </c>
      <c r="Q19" s="221">
        <f t="shared" si="1"/>
        <v>0</v>
      </c>
    </row>
    <row r="20" spans="1:17" x14ac:dyDescent="0.2">
      <c r="A20" s="12"/>
      <c r="B20" s="13"/>
      <c r="C20" s="14"/>
      <c r="D20" s="15"/>
      <c r="E20" s="16"/>
      <c r="F20" s="17"/>
      <c r="G20" s="7">
        <v>1</v>
      </c>
      <c r="H20" s="8">
        <v>1</v>
      </c>
      <c r="I20" s="9">
        <v>1</v>
      </c>
      <c r="J20" s="13"/>
      <c r="K20" s="16"/>
      <c r="L20" s="14"/>
      <c r="M20" s="18">
        <v>1</v>
      </c>
      <c r="N20" s="18">
        <v>1</v>
      </c>
      <c r="O20" s="226">
        <f t="shared" si="2"/>
        <v>0</v>
      </c>
      <c r="P20" s="227">
        <f t="shared" si="0"/>
        <v>0</v>
      </c>
      <c r="Q20" s="221">
        <f t="shared" si="1"/>
        <v>0</v>
      </c>
    </row>
    <row r="21" spans="1:17" x14ac:dyDescent="0.2">
      <c r="A21" s="12"/>
      <c r="B21" s="13"/>
      <c r="C21" s="14"/>
      <c r="D21" s="15"/>
      <c r="E21" s="16"/>
      <c r="F21" s="17"/>
      <c r="G21" s="7">
        <v>1</v>
      </c>
      <c r="H21" s="8">
        <v>1</v>
      </c>
      <c r="I21" s="9">
        <v>1</v>
      </c>
      <c r="J21" s="13"/>
      <c r="K21" s="16"/>
      <c r="L21" s="14"/>
      <c r="M21" s="18">
        <v>1</v>
      </c>
      <c r="N21" s="18">
        <v>1</v>
      </c>
      <c r="O21" s="226">
        <f t="shared" si="2"/>
        <v>0</v>
      </c>
      <c r="P21" s="227">
        <f t="shared" si="0"/>
        <v>0</v>
      </c>
      <c r="Q21" s="221">
        <f t="shared" si="1"/>
        <v>0</v>
      </c>
    </row>
    <row r="22" spans="1:17" x14ac:dyDescent="0.2">
      <c r="A22" s="12"/>
      <c r="B22" s="13"/>
      <c r="C22" s="14"/>
      <c r="D22" s="15"/>
      <c r="E22" s="16"/>
      <c r="F22" s="17"/>
      <c r="G22" s="7">
        <v>1</v>
      </c>
      <c r="H22" s="8">
        <v>1</v>
      </c>
      <c r="I22" s="9">
        <v>1</v>
      </c>
      <c r="J22" s="13"/>
      <c r="K22" s="16"/>
      <c r="L22" s="14"/>
      <c r="M22" s="18">
        <v>1</v>
      </c>
      <c r="N22" s="18">
        <v>1</v>
      </c>
      <c r="O22" s="226">
        <f t="shared" si="2"/>
        <v>0</v>
      </c>
      <c r="P22" s="227">
        <f t="shared" si="0"/>
        <v>0</v>
      </c>
      <c r="Q22" s="221">
        <f t="shared" si="1"/>
        <v>0</v>
      </c>
    </row>
    <row r="23" spans="1:17" x14ac:dyDescent="0.2">
      <c r="A23" s="12"/>
      <c r="B23" s="13"/>
      <c r="C23" s="14"/>
      <c r="D23" s="15"/>
      <c r="E23" s="16"/>
      <c r="F23" s="17"/>
      <c r="G23" s="7">
        <v>1</v>
      </c>
      <c r="H23" s="8">
        <v>1</v>
      </c>
      <c r="I23" s="9">
        <v>1</v>
      </c>
      <c r="J23" s="13"/>
      <c r="K23" s="16"/>
      <c r="L23" s="14"/>
      <c r="M23" s="18">
        <v>1</v>
      </c>
      <c r="N23" s="18">
        <v>1</v>
      </c>
      <c r="O23" s="226">
        <f t="shared" si="2"/>
        <v>0</v>
      </c>
      <c r="P23" s="227">
        <f t="shared" si="0"/>
        <v>0</v>
      </c>
      <c r="Q23" s="221">
        <f t="shared" si="1"/>
        <v>0</v>
      </c>
    </row>
    <row r="24" spans="1:17" x14ac:dyDescent="0.2">
      <c r="A24" s="12"/>
      <c r="B24" s="13"/>
      <c r="C24" s="14"/>
      <c r="D24" s="15"/>
      <c r="E24" s="16"/>
      <c r="F24" s="17"/>
      <c r="G24" s="7">
        <v>1</v>
      </c>
      <c r="H24" s="8">
        <v>1</v>
      </c>
      <c r="I24" s="9">
        <v>1</v>
      </c>
      <c r="J24" s="13"/>
      <c r="K24" s="16"/>
      <c r="L24" s="14"/>
      <c r="M24" s="18">
        <v>1</v>
      </c>
      <c r="N24" s="18">
        <v>1</v>
      </c>
      <c r="O24" s="226">
        <f t="shared" si="2"/>
        <v>0</v>
      </c>
      <c r="P24" s="227">
        <f t="shared" si="0"/>
        <v>0</v>
      </c>
      <c r="Q24" s="221">
        <f t="shared" si="1"/>
        <v>0</v>
      </c>
    </row>
    <row r="25" spans="1:17" x14ac:dyDescent="0.2">
      <c r="A25" s="12"/>
      <c r="B25" s="13"/>
      <c r="C25" s="14"/>
      <c r="D25" s="15"/>
      <c r="E25" s="16"/>
      <c r="F25" s="17"/>
      <c r="G25" s="7">
        <v>1</v>
      </c>
      <c r="H25" s="8">
        <v>1</v>
      </c>
      <c r="I25" s="9">
        <v>1</v>
      </c>
      <c r="J25" s="13"/>
      <c r="K25" s="16"/>
      <c r="L25" s="14"/>
      <c r="M25" s="18">
        <v>1</v>
      </c>
      <c r="N25" s="18">
        <v>1</v>
      </c>
      <c r="O25" s="226">
        <f t="shared" si="2"/>
        <v>0</v>
      </c>
      <c r="P25" s="227">
        <f t="shared" si="0"/>
        <v>0</v>
      </c>
      <c r="Q25" s="221">
        <f t="shared" si="1"/>
        <v>0</v>
      </c>
    </row>
    <row r="26" spans="1:17" x14ac:dyDescent="0.2">
      <c r="A26" s="12"/>
      <c r="B26" s="13"/>
      <c r="C26" s="14"/>
      <c r="D26" s="15"/>
      <c r="E26" s="16"/>
      <c r="F26" s="17"/>
      <c r="G26" s="7">
        <v>1</v>
      </c>
      <c r="H26" s="8">
        <v>1</v>
      </c>
      <c r="I26" s="9">
        <v>1</v>
      </c>
      <c r="J26" s="13"/>
      <c r="K26" s="16"/>
      <c r="L26" s="14"/>
      <c r="M26" s="18">
        <v>1</v>
      </c>
      <c r="N26" s="18">
        <v>1</v>
      </c>
      <c r="O26" s="226">
        <f t="shared" si="2"/>
        <v>0</v>
      </c>
      <c r="P26" s="227">
        <f t="shared" si="0"/>
        <v>0</v>
      </c>
      <c r="Q26" s="221">
        <f t="shared" si="1"/>
        <v>0</v>
      </c>
    </row>
    <row r="27" spans="1:17" x14ac:dyDescent="0.2">
      <c r="A27" s="12"/>
      <c r="B27" s="13"/>
      <c r="C27" s="14"/>
      <c r="D27" s="15"/>
      <c r="E27" s="16"/>
      <c r="F27" s="17"/>
      <c r="G27" s="7">
        <v>1</v>
      </c>
      <c r="H27" s="8">
        <v>1</v>
      </c>
      <c r="I27" s="9">
        <v>1</v>
      </c>
      <c r="J27" s="13"/>
      <c r="K27" s="16"/>
      <c r="L27" s="14"/>
      <c r="M27" s="18">
        <v>1</v>
      </c>
      <c r="N27" s="18">
        <v>1</v>
      </c>
      <c r="O27" s="226">
        <f t="shared" si="2"/>
        <v>0</v>
      </c>
      <c r="P27" s="227">
        <f t="shared" si="0"/>
        <v>0</v>
      </c>
      <c r="Q27" s="221">
        <f t="shared" si="1"/>
        <v>0</v>
      </c>
    </row>
    <row r="28" spans="1:17" ht="13.5" thickBot="1" x14ac:dyDescent="0.25">
      <c r="A28" s="19"/>
      <c r="B28" s="20"/>
      <c r="C28" s="21"/>
      <c r="D28" s="22"/>
      <c r="E28" s="23"/>
      <c r="F28" s="24"/>
      <c r="G28" s="7">
        <v>1</v>
      </c>
      <c r="H28" s="8">
        <v>1</v>
      </c>
      <c r="I28" s="9">
        <v>1</v>
      </c>
      <c r="J28" s="20"/>
      <c r="K28" s="25"/>
      <c r="L28" s="21"/>
      <c r="M28" s="26">
        <v>1</v>
      </c>
      <c r="N28" s="26">
        <v>1</v>
      </c>
      <c r="O28" s="226">
        <f t="shared" si="2"/>
        <v>0</v>
      </c>
      <c r="P28" s="227">
        <f t="shared" si="0"/>
        <v>0</v>
      </c>
      <c r="Q28" s="221">
        <f t="shared" si="1"/>
        <v>0</v>
      </c>
    </row>
    <row r="29" spans="1:17" ht="16.5" thickBot="1" x14ac:dyDescent="0.3">
      <c r="A29" s="89" t="s">
        <v>16</v>
      </c>
      <c r="B29" s="35">
        <f>SUM(B10:B28)</f>
        <v>0</v>
      </c>
      <c r="C29" s="35">
        <f>SUM(C10:C28)</f>
        <v>0</v>
      </c>
      <c r="D29" s="36">
        <f>SUM(D10:D28)</f>
        <v>0</v>
      </c>
      <c r="E29" s="35">
        <f>SUM(E10:E28)</f>
        <v>0</v>
      </c>
      <c r="F29" s="37">
        <f>SUM(F10:F28)</f>
        <v>0</v>
      </c>
      <c r="G29" s="38"/>
      <c r="H29" s="35"/>
      <c r="I29" s="35"/>
      <c r="J29" s="35">
        <f>SUM(J10:J28)</f>
        <v>0</v>
      </c>
      <c r="K29" s="35">
        <f>SUM(K10:K28)</f>
        <v>0</v>
      </c>
      <c r="L29" s="35">
        <f>SUM(L10:L28)</f>
        <v>0</v>
      </c>
      <c r="M29" s="35"/>
      <c r="N29" s="35"/>
      <c r="O29" s="34">
        <f>SUM(O10:O28)</f>
        <v>0</v>
      </c>
      <c r="P29" s="159">
        <f>SUM(P10:P28)</f>
        <v>0</v>
      </c>
      <c r="Q29" s="172">
        <f>SUM(Q10:Q28)</f>
        <v>0</v>
      </c>
    </row>
    <row r="30" spans="1:17" x14ac:dyDescent="0.2">
      <c r="A30" s="90"/>
      <c r="B30" s="90"/>
      <c r="C30" s="90"/>
      <c r="D30" s="91"/>
      <c r="E30" s="92"/>
      <c r="F30" s="93"/>
      <c r="G30" s="94"/>
      <c r="H30" s="92"/>
      <c r="I30" s="92"/>
      <c r="J30" s="92"/>
      <c r="K30" s="92"/>
      <c r="L30" s="92"/>
      <c r="M30" s="92"/>
      <c r="N30" s="92"/>
      <c r="O30" s="95"/>
      <c r="P30" s="160"/>
      <c r="Q30" s="104"/>
    </row>
    <row r="31" spans="1:17" ht="15.75" customHeight="1" thickBot="1" x14ac:dyDescent="0.25">
      <c r="A31" s="96" t="s">
        <v>17</v>
      </c>
      <c r="B31" s="97"/>
      <c r="C31" s="97"/>
      <c r="D31" s="98"/>
      <c r="E31" s="99"/>
      <c r="F31" s="100"/>
      <c r="G31" s="101"/>
      <c r="H31" s="99"/>
      <c r="I31" s="99"/>
      <c r="J31" s="99"/>
      <c r="K31" s="99"/>
      <c r="L31" s="99"/>
      <c r="M31" s="99"/>
      <c r="N31" s="99"/>
      <c r="O31" s="102"/>
      <c r="P31" s="161"/>
      <c r="Q31" s="104"/>
    </row>
    <row r="32" spans="1:17" x14ac:dyDescent="0.2">
      <c r="A32" s="5"/>
      <c r="B32" s="27"/>
      <c r="C32" s="27"/>
      <c r="D32" s="30"/>
      <c r="E32" s="27"/>
      <c r="F32" s="28"/>
      <c r="G32" s="29"/>
      <c r="H32" s="27"/>
      <c r="I32" s="27"/>
      <c r="J32" s="27"/>
      <c r="K32" s="27"/>
      <c r="L32" s="27"/>
      <c r="M32" s="27"/>
      <c r="N32" s="92"/>
      <c r="O32" s="31"/>
      <c r="P32" s="160"/>
      <c r="Q32" s="221">
        <f>O32</f>
        <v>0</v>
      </c>
    </row>
    <row r="33" spans="1:17" x14ac:dyDescent="0.2">
      <c r="A33" s="5"/>
      <c r="B33" s="92"/>
      <c r="C33" s="92"/>
      <c r="D33" s="40"/>
      <c r="E33" s="92"/>
      <c r="F33" s="93"/>
      <c r="G33" s="94"/>
      <c r="H33" s="92"/>
      <c r="I33" s="92"/>
      <c r="J33" s="92"/>
      <c r="K33" s="92"/>
      <c r="L33" s="92"/>
      <c r="M33" s="92"/>
      <c r="N33" s="92"/>
      <c r="O33" s="31"/>
      <c r="P33" s="160"/>
      <c r="Q33" s="221">
        <f>O33</f>
        <v>0</v>
      </c>
    </row>
    <row r="34" spans="1:17" x14ac:dyDescent="0.2">
      <c r="A34" s="5"/>
      <c r="B34" s="92"/>
      <c r="C34" s="92"/>
      <c r="D34" s="40"/>
      <c r="E34" s="92"/>
      <c r="F34" s="93"/>
      <c r="G34" s="94"/>
      <c r="H34" s="92"/>
      <c r="I34" s="92"/>
      <c r="J34" s="92"/>
      <c r="K34" s="92"/>
      <c r="L34" s="92"/>
      <c r="M34" s="92"/>
      <c r="N34" s="92"/>
      <c r="O34" s="31"/>
      <c r="P34" s="160"/>
      <c r="Q34" s="221">
        <f>O34</f>
        <v>0</v>
      </c>
    </row>
    <row r="35" spans="1:17" x14ac:dyDescent="0.2">
      <c r="A35" s="16"/>
      <c r="B35" s="104"/>
      <c r="C35" s="104"/>
      <c r="D35" s="105"/>
      <c r="E35" s="104"/>
      <c r="F35" s="106"/>
      <c r="G35" s="107"/>
      <c r="H35" s="104"/>
      <c r="I35" s="104"/>
      <c r="J35" s="104"/>
      <c r="K35" s="104"/>
      <c r="L35" s="104"/>
      <c r="M35" s="104"/>
      <c r="N35" s="104"/>
      <c r="O35" s="32"/>
      <c r="P35" s="162"/>
      <c r="Q35" s="221">
        <f>O35</f>
        <v>0</v>
      </c>
    </row>
    <row r="36" spans="1:17" ht="13.5" thickBot="1" x14ac:dyDescent="0.25">
      <c r="A36" s="25"/>
      <c r="B36" s="99"/>
      <c r="C36" s="99"/>
      <c r="D36" s="109"/>
      <c r="E36" s="99"/>
      <c r="F36" s="100"/>
      <c r="G36" s="101"/>
      <c r="H36" s="99"/>
      <c r="I36" s="99"/>
      <c r="J36" s="99"/>
      <c r="K36" s="99"/>
      <c r="L36" s="99"/>
      <c r="M36" s="99"/>
      <c r="N36" s="99"/>
      <c r="O36" s="33"/>
      <c r="P36" s="161"/>
      <c r="Q36" s="221">
        <f>O36</f>
        <v>0</v>
      </c>
    </row>
    <row r="37" spans="1:17" ht="13.5" thickBot="1" x14ac:dyDescent="0.25">
      <c r="A37" s="111" t="s">
        <v>18</v>
      </c>
      <c r="C37" s="49"/>
      <c r="D37" s="112"/>
      <c r="E37" s="49"/>
      <c r="F37" s="113"/>
      <c r="G37" s="114"/>
      <c r="H37" s="49"/>
      <c r="I37" s="49"/>
      <c r="J37" s="49"/>
      <c r="K37" s="115"/>
      <c r="L37" s="115"/>
      <c r="M37" s="116"/>
      <c r="N37" s="117" t="s">
        <v>19</v>
      </c>
      <c r="O37" s="39">
        <f>SUM(O32:O36)</f>
        <v>0</v>
      </c>
      <c r="P37" s="163"/>
      <c r="Q37" s="170">
        <f>SUM(Q32:Q36)</f>
        <v>0</v>
      </c>
    </row>
    <row r="38" spans="1:17" ht="30" customHeight="1" thickBot="1" x14ac:dyDescent="0.3">
      <c r="A38" s="49"/>
      <c r="B38" s="49"/>
      <c r="C38" s="49"/>
      <c r="D38" s="49"/>
      <c r="E38" s="49"/>
      <c r="F38" s="113"/>
      <c r="G38" s="114"/>
      <c r="H38" s="49"/>
      <c r="I38" s="49"/>
      <c r="J38" s="49"/>
      <c r="K38" s="49"/>
      <c r="L38" s="49"/>
      <c r="M38" s="118"/>
      <c r="N38" s="118" t="s">
        <v>20</v>
      </c>
      <c r="O38" s="41">
        <f>O29+O37</f>
        <v>0</v>
      </c>
      <c r="P38" s="164">
        <f>P29+P37</f>
        <v>0</v>
      </c>
      <c r="Q38" s="171">
        <f>Q29+Q37</f>
        <v>0</v>
      </c>
    </row>
    <row r="39" spans="1:17" ht="15.75" thickBot="1" x14ac:dyDescent="0.3">
      <c r="A39" s="119" t="s">
        <v>21</v>
      </c>
      <c r="B39" s="120"/>
      <c r="C39" s="120"/>
      <c r="D39" s="120"/>
      <c r="E39" s="120"/>
      <c r="F39" s="121"/>
      <c r="G39" s="122"/>
      <c r="H39" s="49"/>
      <c r="I39" s="123" t="s">
        <v>22</v>
      </c>
      <c r="J39" s="120"/>
      <c r="K39" s="120"/>
      <c r="L39" s="49"/>
      <c r="M39" s="49"/>
      <c r="N39" s="49"/>
      <c r="O39" s="124"/>
      <c r="P39" s="125"/>
    </row>
    <row r="40" spans="1:17" x14ac:dyDescent="0.2">
      <c r="C40" s="49"/>
      <c r="L40" s="49"/>
      <c r="M40" s="49"/>
      <c r="N40" s="49"/>
      <c r="O40" s="124" t="s">
        <v>95</v>
      </c>
      <c r="P40" s="124" t="s">
        <v>96</v>
      </c>
      <c r="Q40" s="124" t="s">
        <v>97</v>
      </c>
    </row>
    <row r="41" spans="1:17" ht="13.5" thickBot="1" x14ac:dyDescent="0.25">
      <c r="B41" s="126" t="s">
        <v>25</v>
      </c>
      <c r="C41" s="120"/>
      <c r="D41" s="120"/>
      <c r="E41" s="120"/>
      <c r="F41" s="121"/>
      <c r="G41" s="122"/>
      <c r="I41" s="62" t="s">
        <v>22</v>
      </c>
      <c r="J41" s="120"/>
      <c r="K41" s="120"/>
      <c r="N41" s="47" t="s">
        <v>98</v>
      </c>
      <c r="O41" s="221"/>
      <c r="P41" s="222"/>
      <c r="Q41" s="222"/>
    </row>
    <row r="42" spans="1:17" x14ac:dyDescent="0.2">
      <c r="C42" s="49"/>
      <c r="D42" s="49"/>
      <c r="N42" s="219" t="s">
        <v>99</v>
      </c>
      <c r="O42" s="220">
        <f>O38+O41</f>
        <v>0</v>
      </c>
      <c r="P42" s="220">
        <f>P38+P41</f>
        <v>0</v>
      </c>
      <c r="Q42" s="220">
        <f>Q38+Q41</f>
        <v>0</v>
      </c>
    </row>
    <row r="43" spans="1:17" x14ac:dyDescent="0.2">
      <c r="A43" s="111" t="s">
        <v>24</v>
      </c>
      <c r="B43" s="146"/>
      <c r="C43" s="49"/>
    </row>
    <row r="44" spans="1:17" x14ac:dyDescent="0.2">
      <c r="A44" s="111" t="s">
        <v>26</v>
      </c>
      <c r="C44" s="49"/>
    </row>
    <row r="45" spans="1:17" x14ac:dyDescent="0.2">
      <c r="A45" s="128" t="s">
        <v>100</v>
      </c>
      <c r="C45" s="49"/>
    </row>
    <row r="46" spans="1:17" x14ac:dyDescent="0.2">
      <c r="A46" s="152" t="s">
        <v>76</v>
      </c>
      <c r="B46" s="148"/>
      <c r="C46" s="149"/>
      <c r="D46" s="149"/>
      <c r="E46" s="149"/>
      <c r="F46" s="150"/>
      <c r="G46" s="151"/>
      <c r="H46" s="149"/>
      <c r="I46" s="149"/>
      <c r="J46" s="149"/>
      <c r="K46" s="149"/>
      <c r="L46" s="149"/>
      <c r="M46" s="149"/>
    </row>
    <row r="47" spans="1:17" x14ac:dyDescent="0.2">
      <c r="C47" s="49"/>
    </row>
    <row r="48" spans="1:17" x14ac:dyDescent="0.2">
      <c r="C48" s="49"/>
    </row>
    <row r="49" spans="3:3" x14ac:dyDescent="0.2">
      <c r="C49" s="49"/>
    </row>
    <row r="50" spans="3:3" x14ac:dyDescent="0.2">
      <c r="C50" s="49"/>
    </row>
    <row r="51" spans="3:3" x14ac:dyDescent="0.2">
      <c r="C51" s="49"/>
    </row>
    <row r="52" spans="3:3" x14ac:dyDescent="0.2">
      <c r="C52" s="49"/>
    </row>
    <row r="53" spans="3:3" x14ac:dyDescent="0.2">
      <c r="C53" s="49"/>
    </row>
    <row r="54" spans="3:3" x14ac:dyDescent="0.2">
      <c r="C54" s="49"/>
    </row>
    <row r="55" spans="3:3" x14ac:dyDescent="0.2">
      <c r="C55" s="49"/>
    </row>
    <row r="56" spans="3:3" x14ac:dyDescent="0.2">
      <c r="C56" s="49"/>
    </row>
    <row r="57" spans="3:3" x14ac:dyDescent="0.2">
      <c r="C57" s="49"/>
    </row>
    <row r="58" spans="3:3" x14ac:dyDescent="0.2">
      <c r="C58" s="49"/>
    </row>
    <row r="59" spans="3:3" x14ac:dyDescent="0.2">
      <c r="C59" s="49"/>
    </row>
    <row r="60" spans="3:3" x14ac:dyDescent="0.2">
      <c r="C60" s="49"/>
    </row>
    <row r="61" spans="3:3" x14ac:dyDescent="0.2">
      <c r="C61" s="49"/>
    </row>
    <row r="62" spans="3:3" x14ac:dyDescent="0.2">
      <c r="C62" s="49"/>
    </row>
    <row r="63" spans="3:3" x14ac:dyDescent="0.2">
      <c r="C63" s="49"/>
    </row>
    <row r="64" spans="3:3" x14ac:dyDescent="0.2">
      <c r="C64" s="49"/>
    </row>
    <row r="65" spans="3:3" x14ac:dyDescent="0.2">
      <c r="C65" s="49"/>
    </row>
    <row r="66" spans="3:3" x14ac:dyDescent="0.2">
      <c r="C66" s="49"/>
    </row>
    <row r="67" spans="3:3" x14ac:dyDescent="0.2">
      <c r="C67" s="49"/>
    </row>
    <row r="68" spans="3:3" x14ac:dyDescent="0.2">
      <c r="C68" s="49"/>
    </row>
    <row r="69" spans="3:3" x14ac:dyDescent="0.2">
      <c r="C69" s="49"/>
    </row>
    <row r="70" spans="3:3" x14ac:dyDescent="0.2">
      <c r="C70" s="49"/>
    </row>
    <row r="71" spans="3:3" x14ac:dyDescent="0.2">
      <c r="C71" s="49"/>
    </row>
    <row r="72" spans="3:3" x14ac:dyDescent="0.2">
      <c r="C72" s="49"/>
    </row>
    <row r="73" spans="3:3" x14ac:dyDescent="0.2">
      <c r="C73" s="49"/>
    </row>
    <row r="74" spans="3:3" x14ac:dyDescent="0.2">
      <c r="C74" s="49"/>
    </row>
    <row r="75" spans="3:3" x14ac:dyDescent="0.2">
      <c r="C75" s="49"/>
    </row>
    <row r="76" spans="3:3" x14ac:dyDescent="0.2">
      <c r="C76" s="49"/>
    </row>
    <row r="77" spans="3:3" x14ac:dyDescent="0.2">
      <c r="C77" s="49"/>
    </row>
    <row r="78" spans="3:3" x14ac:dyDescent="0.2">
      <c r="C78" s="49"/>
    </row>
    <row r="79" spans="3:3" x14ac:dyDescent="0.2">
      <c r="C79" s="49"/>
    </row>
    <row r="80" spans="3:3" x14ac:dyDescent="0.2">
      <c r="C80" s="49"/>
    </row>
    <row r="81" spans="3:3" x14ac:dyDescent="0.2">
      <c r="C81" s="49"/>
    </row>
    <row r="82" spans="3:3" x14ac:dyDescent="0.2">
      <c r="C82" s="49"/>
    </row>
    <row r="83" spans="3:3" x14ac:dyDescent="0.2">
      <c r="C83" s="49"/>
    </row>
    <row r="84" spans="3:3" x14ac:dyDescent="0.2">
      <c r="C84" s="49"/>
    </row>
  </sheetData>
  <sheetProtection algorithmName="SHA-512" hashValue="En+jWO22V4Ym/J6dIfAZxub2fF5MytGtBYsNehN295PAhiY6SYRJ8PcHtfJarZ1hlOm6BdElUM1QcxC0GfuHeA==" saltValue="0+21XGsjJ2lQB6RGho4pRA==" spinCount="100000" sheet="1" objects="1" scenarios="1"/>
  <mergeCells count="5">
    <mergeCell ref="C2:J2"/>
    <mergeCell ref="C3:J3"/>
    <mergeCell ref="C4:J4"/>
    <mergeCell ref="C5:J5"/>
    <mergeCell ref="C6:J6"/>
  </mergeCells>
  <phoneticPr fontId="17" type="noConversion"/>
  <pageMargins left="0.4" right="0.4" top="0.98" bottom="0.68" header="0.46" footer="0.5"/>
  <pageSetup orientation="portrait" horizontalDpi="4294967292" r:id="rId1"/>
  <headerFooter alignWithMargins="0">
    <oddHeader>&amp;L&amp;G</oddHeader>
  </headerFooter>
  <legacyDrawing r:id="rId2"/>
  <legacyDrawingHF r:id="rId3"/>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4"/>
  <sheetViews>
    <sheetView zoomScale="115" workbookViewId="0">
      <selection activeCell="O10" sqref="O10:O28"/>
    </sheetView>
  </sheetViews>
  <sheetFormatPr defaultRowHeight="12.75" x14ac:dyDescent="0.2"/>
  <cols>
    <col min="1" max="1" width="20.42578125" style="43" customWidth="1"/>
    <col min="2" max="2" width="5.140625" style="43" customWidth="1"/>
    <col min="3" max="3" width="3.7109375" style="127" customWidth="1"/>
    <col min="4" max="4" width="3.7109375" style="43" customWidth="1"/>
    <col min="5" max="5" width="4.5703125" style="43" customWidth="1"/>
    <col min="6" max="6" width="3.5703125" style="50" customWidth="1"/>
    <col min="7" max="7" width="4.85546875" style="51" customWidth="1"/>
    <col min="8" max="8" width="6.140625" style="43" customWidth="1"/>
    <col min="9" max="9" width="6.42578125" style="43" customWidth="1"/>
    <col min="10" max="10" width="4" style="43" customWidth="1"/>
    <col min="11" max="12" width="4.42578125" style="43" customWidth="1"/>
    <col min="13" max="14" width="4.7109375" style="43" customWidth="1"/>
    <col min="15" max="15" width="8.5703125" style="46" customWidth="1"/>
    <col min="16" max="16" width="8.5703125" style="43" customWidth="1"/>
    <col min="17" max="17" width="6.85546875" style="43" customWidth="1"/>
    <col min="18" max="18" width="1.7109375" style="43" customWidth="1"/>
    <col min="19" max="16384" width="9.140625" style="43"/>
  </cols>
  <sheetData>
    <row r="1" spans="1:17" ht="16.5" thickBot="1" x14ac:dyDescent="0.3">
      <c r="B1" s="44" t="s">
        <v>0</v>
      </c>
      <c r="C1" s="43"/>
      <c r="F1" s="43"/>
      <c r="G1" s="43"/>
      <c r="H1" s="45"/>
    </row>
    <row r="2" spans="1:17" ht="13.5" thickBot="1" x14ac:dyDescent="0.25">
      <c r="B2" s="47" t="s">
        <v>85</v>
      </c>
      <c r="C2" s="232" t="s">
        <v>136</v>
      </c>
      <c r="D2" s="229"/>
      <c r="E2" s="229"/>
      <c r="F2" s="229"/>
      <c r="G2" s="229"/>
      <c r="H2" s="229"/>
      <c r="I2" s="229"/>
      <c r="J2" s="230"/>
    </row>
    <row r="3" spans="1:17" ht="13.5" thickBot="1" x14ac:dyDescent="0.25">
      <c r="B3" s="47" t="s">
        <v>55</v>
      </c>
      <c r="C3" s="228" t="s">
        <v>84</v>
      </c>
      <c r="D3" s="229"/>
      <c r="E3" s="229"/>
      <c r="F3" s="229"/>
      <c r="G3" s="229"/>
      <c r="H3" s="229"/>
      <c r="I3" s="229"/>
      <c r="J3" s="230"/>
    </row>
    <row r="4" spans="1:17" ht="13.5" thickBot="1" x14ac:dyDescent="0.25">
      <c r="B4" s="47" t="s">
        <v>86</v>
      </c>
      <c r="C4" s="228" t="s">
        <v>87</v>
      </c>
      <c r="D4" s="229"/>
      <c r="E4" s="229"/>
      <c r="F4" s="229"/>
      <c r="G4" s="229"/>
      <c r="H4" s="229"/>
      <c r="I4" s="229"/>
      <c r="J4" s="230"/>
    </row>
    <row r="5" spans="1:17" ht="13.5" thickBot="1" x14ac:dyDescent="0.25">
      <c r="B5" s="47" t="s">
        <v>56</v>
      </c>
      <c r="C5" s="228" t="s">
        <v>88</v>
      </c>
      <c r="D5" s="229"/>
      <c r="E5" s="229"/>
      <c r="F5" s="229"/>
      <c r="G5" s="229"/>
      <c r="H5" s="229"/>
      <c r="I5" s="229"/>
      <c r="J5" s="230"/>
    </row>
    <row r="6" spans="1:17" ht="13.5" thickBot="1" x14ac:dyDescent="0.25">
      <c r="B6" s="47" t="s">
        <v>83</v>
      </c>
      <c r="C6" s="232" t="s">
        <v>131</v>
      </c>
      <c r="D6" s="229"/>
      <c r="E6" s="229"/>
      <c r="F6" s="229"/>
      <c r="G6" s="229"/>
      <c r="H6" s="229"/>
      <c r="I6" s="229"/>
      <c r="J6" s="230"/>
    </row>
    <row r="7" spans="1:17" ht="13.5" thickBot="1" x14ac:dyDescent="0.25">
      <c r="C7" s="49"/>
    </row>
    <row r="8" spans="1:17" ht="14.25" customHeight="1" thickBot="1" x14ac:dyDescent="0.25">
      <c r="B8" s="52" t="s">
        <v>1</v>
      </c>
      <c r="C8" s="48"/>
      <c r="J8" s="53" t="s">
        <v>2</v>
      </c>
      <c r="K8" s="54"/>
      <c r="L8" s="48"/>
    </row>
    <row r="9" spans="1:17" s="62" customFormat="1" ht="57.75" customHeight="1" thickBot="1" x14ac:dyDescent="0.25">
      <c r="A9" s="55" t="s">
        <v>3</v>
      </c>
      <c r="B9" s="56" t="s">
        <v>4</v>
      </c>
      <c r="C9" s="56" t="s">
        <v>5</v>
      </c>
      <c r="D9" s="57" t="s">
        <v>6</v>
      </c>
      <c r="E9" s="58" t="s">
        <v>7</v>
      </c>
      <c r="F9" s="59" t="s">
        <v>23</v>
      </c>
      <c r="G9" s="60" t="s">
        <v>8</v>
      </c>
      <c r="H9" s="58" t="s">
        <v>27</v>
      </c>
      <c r="I9" s="58" t="s">
        <v>28</v>
      </c>
      <c r="J9" s="56" t="s">
        <v>9</v>
      </c>
      <c r="K9" s="56" t="s">
        <v>10</v>
      </c>
      <c r="L9" s="56" t="s">
        <v>11</v>
      </c>
      <c r="M9" s="58" t="s">
        <v>12</v>
      </c>
      <c r="N9" s="58" t="s">
        <v>13</v>
      </c>
      <c r="O9" s="61" t="s">
        <v>14</v>
      </c>
      <c r="P9" s="158" t="s">
        <v>15</v>
      </c>
      <c r="Q9" s="165" t="s">
        <v>89</v>
      </c>
    </row>
    <row r="10" spans="1:17" x14ac:dyDescent="0.2">
      <c r="A10" s="1"/>
      <c r="B10" s="2"/>
      <c r="C10" s="3"/>
      <c r="D10" s="4"/>
      <c r="E10" s="5"/>
      <c r="F10" s="6"/>
      <c r="G10" s="7">
        <v>1</v>
      </c>
      <c r="H10" s="8">
        <v>1</v>
      </c>
      <c r="I10" s="9">
        <v>1</v>
      </c>
      <c r="J10" s="2"/>
      <c r="K10" s="10"/>
      <c r="L10" s="3"/>
      <c r="M10" s="11">
        <v>1</v>
      </c>
      <c r="N10" s="11">
        <v>1</v>
      </c>
      <c r="O10" s="226">
        <f>ROUND(((G10*H10*I10*M10*N10*(B10+2/3*C10) + G10*H10*I10*M10*N10*(J10*E10+K10+L10*E10)/44)),2)</f>
        <v>0</v>
      </c>
      <c r="P10" s="227">
        <f t="shared" ref="P10:P28" si="0">E10*D10*H10</f>
        <v>0</v>
      </c>
      <c r="Q10" s="221">
        <f t="shared" ref="Q10:Q28" si="1">O10</f>
        <v>0</v>
      </c>
    </row>
    <row r="11" spans="1:17" x14ac:dyDescent="0.2">
      <c r="A11" s="12"/>
      <c r="B11" s="13"/>
      <c r="C11" s="14"/>
      <c r="D11" s="15"/>
      <c r="E11" s="16"/>
      <c r="F11" s="17"/>
      <c r="G11" s="7">
        <v>1</v>
      </c>
      <c r="H11" s="8">
        <v>1</v>
      </c>
      <c r="I11" s="9">
        <v>1</v>
      </c>
      <c r="J11" s="13"/>
      <c r="K11" s="16"/>
      <c r="L11" s="14"/>
      <c r="M11" s="18">
        <v>1</v>
      </c>
      <c r="N11" s="18">
        <v>1</v>
      </c>
      <c r="O11" s="226">
        <f t="shared" ref="O11:O28" si="2">ROUND(((G11*H11*I11*M11*N11*(B11+2/3*C11) + G11*H11*I11*M11*N11*(J11*E11+K11+L11*E11)/44)),2)</f>
        <v>0</v>
      </c>
      <c r="P11" s="227">
        <f t="shared" si="0"/>
        <v>0</v>
      </c>
      <c r="Q11" s="221">
        <f t="shared" si="1"/>
        <v>0</v>
      </c>
    </row>
    <row r="12" spans="1:17" x14ac:dyDescent="0.2">
      <c r="A12" s="12"/>
      <c r="B12" s="13"/>
      <c r="C12" s="14"/>
      <c r="D12" s="15"/>
      <c r="E12" s="16"/>
      <c r="F12" s="17"/>
      <c r="G12" s="7">
        <v>1</v>
      </c>
      <c r="H12" s="8">
        <v>1</v>
      </c>
      <c r="I12" s="9">
        <v>1</v>
      </c>
      <c r="J12" s="13"/>
      <c r="K12" s="16"/>
      <c r="L12" s="14"/>
      <c r="M12" s="18">
        <v>1</v>
      </c>
      <c r="N12" s="18">
        <v>1</v>
      </c>
      <c r="O12" s="226">
        <f t="shared" si="2"/>
        <v>0</v>
      </c>
      <c r="P12" s="227">
        <f t="shared" si="0"/>
        <v>0</v>
      </c>
      <c r="Q12" s="221">
        <f t="shared" si="1"/>
        <v>0</v>
      </c>
    </row>
    <row r="13" spans="1:17" x14ac:dyDescent="0.2">
      <c r="A13" s="12"/>
      <c r="B13" s="13"/>
      <c r="C13" s="14"/>
      <c r="D13" s="15"/>
      <c r="E13" s="16"/>
      <c r="F13" s="17"/>
      <c r="G13" s="7">
        <v>1</v>
      </c>
      <c r="H13" s="8">
        <v>1</v>
      </c>
      <c r="I13" s="9">
        <v>1</v>
      </c>
      <c r="J13" s="13"/>
      <c r="K13" s="16"/>
      <c r="L13" s="14"/>
      <c r="M13" s="18">
        <v>1</v>
      </c>
      <c r="N13" s="18">
        <v>1</v>
      </c>
      <c r="O13" s="226">
        <f t="shared" si="2"/>
        <v>0</v>
      </c>
      <c r="P13" s="227">
        <f t="shared" si="0"/>
        <v>0</v>
      </c>
      <c r="Q13" s="221">
        <f t="shared" si="1"/>
        <v>0</v>
      </c>
    </row>
    <row r="14" spans="1:17" x14ac:dyDescent="0.2">
      <c r="A14" s="12"/>
      <c r="B14" s="13"/>
      <c r="C14" s="14"/>
      <c r="D14" s="15"/>
      <c r="E14" s="16"/>
      <c r="F14" s="17"/>
      <c r="G14" s="7">
        <v>1</v>
      </c>
      <c r="H14" s="8">
        <v>1</v>
      </c>
      <c r="I14" s="9">
        <v>1</v>
      </c>
      <c r="J14" s="13"/>
      <c r="K14" s="16"/>
      <c r="L14" s="14"/>
      <c r="M14" s="18">
        <v>1</v>
      </c>
      <c r="N14" s="18">
        <v>1</v>
      </c>
      <c r="O14" s="226">
        <f t="shared" si="2"/>
        <v>0</v>
      </c>
      <c r="P14" s="227">
        <f t="shared" si="0"/>
        <v>0</v>
      </c>
      <c r="Q14" s="221">
        <f t="shared" si="1"/>
        <v>0</v>
      </c>
    </row>
    <row r="15" spans="1:17" x14ac:dyDescent="0.2">
      <c r="A15" s="12"/>
      <c r="B15" s="13"/>
      <c r="C15" s="14"/>
      <c r="D15" s="15"/>
      <c r="E15" s="16"/>
      <c r="F15" s="17"/>
      <c r="G15" s="7">
        <v>1</v>
      </c>
      <c r="H15" s="8">
        <v>1</v>
      </c>
      <c r="I15" s="9">
        <v>1</v>
      </c>
      <c r="J15" s="13"/>
      <c r="K15" s="16"/>
      <c r="L15" s="14"/>
      <c r="M15" s="18">
        <v>1</v>
      </c>
      <c r="N15" s="18">
        <v>1</v>
      </c>
      <c r="O15" s="226">
        <f t="shared" si="2"/>
        <v>0</v>
      </c>
      <c r="P15" s="227">
        <f t="shared" si="0"/>
        <v>0</v>
      </c>
      <c r="Q15" s="221">
        <f t="shared" si="1"/>
        <v>0</v>
      </c>
    </row>
    <row r="16" spans="1:17" x14ac:dyDescent="0.2">
      <c r="A16" s="12"/>
      <c r="B16" s="13"/>
      <c r="C16" s="14"/>
      <c r="D16" s="15"/>
      <c r="E16" s="16"/>
      <c r="F16" s="17"/>
      <c r="G16" s="7">
        <v>1</v>
      </c>
      <c r="H16" s="8">
        <v>1</v>
      </c>
      <c r="I16" s="9">
        <v>1</v>
      </c>
      <c r="J16" s="13"/>
      <c r="K16" s="16"/>
      <c r="L16" s="14"/>
      <c r="M16" s="18">
        <v>1</v>
      </c>
      <c r="N16" s="18">
        <v>1</v>
      </c>
      <c r="O16" s="226">
        <f t="shared" si="2"/>
        <v>0</v>
      </c>
      <c r="P16" s="227">
        <f t="shared" si="0"/>
        <v>0</v>
      </c>
      <c r="Q16" s="221">
        <f t="shared" si="1"/>
        <v>0</v>
      </c>
    </row>
    <row r="17" spans="1:17" x14ac:dyDescent="0.2">
      <c r="A17" s="12"/>
      <c r="B17" s="13"/>
      <c r="C17" s="14"/>
      <c r="D17" s="15"/>
      <c r="E17" s="16"/>
      <c r="F17" s="17"/>
      <c r="G17" s="7">
        <v>1</v>
      </c>
      <c r="H17" s="8">
        <v>1</v>
      </c>
      <c r="I17" s="9">
        <v>1</v>
      </c>
      <c r="J17" s="13"/>
      <c r="K17" s="16"/>
      <c r="L17" s="14"/>
      <c r="M17" s="18">
        <v>1</v>
      </c>
      <c r="N17" s="18">
        <v>1</v>
      </c>
      <c r="O17" s="226">
        <f t="shared" si="2"/>
        <v>0</v>
      </c>
      <c r="P17" s="227">
        <f t="shared" si="0"/>
        <v>0</v>
      </c>
      <c r="Q17" s="221">
        <f t="shared" si="1"/>
        <v>0</v>
      </c>
    </row>
    <row r="18" spans="1:17" x14ac:dyDescent="0.2">
      <c r="A18" s="12"/>
      <c r="B18" s="13"/>
      <c r="C18" s="14"/>
      <c r="D18" s="15"/>
      <c r="E18" s="16"/>
      <c r="F18" s="17"/>
      <c r="G18" s="7">
        <v>1</v>
      </c>
      <c r="H18" s="8">
        <v>1</v>
      </c>
      <c r="I18" s="9">
        <v>1</v>
      </c>
      <c r="J18" s="13"/>
      <c r="K18" s="16"/>
      <c r="L18" s="14"/>
      <c r="M18" s="18">
        <v>1</v>
      </c>
      <c r="N18" s="18">
        <v>1</v>
      </c>
      <c r="O18" s="226">
        <f t="shared" si="2"/>
        <v>0</v>
      </c>
      <c r="P18" s="227">
        <f t="shared" si="0"/>
        <v>0</v>
      </c>
      <c r="Q18" s="221">
        <f t="shared" si="1"/>
        <v>0</v>
      </c>
    </row>
    <row r="19" spans="1:17" x14ac:dyDescent="0.2">
      <c r="A19" s="12"/>
      <c r="B19" s="13"/>
      <c r="C19" s="14"/>
      <c r="D19" s="15"/>
      <c r="E19" s="16"/>
      <c r="F19" s="17"/>
      <c r="G19" s="7">
        <v>1</v>
      </c>
      <c r="H19" s="8">
        <v>1</v>
      </c>
      <c r="I19" s="9">
        <v>1</v>
      </c>
      <c r="J19" s="13"/>
      <c r="K19" s="16"/>
      <c r="L19" s="14"/>
      <c r="M19" s="18">
        <v>1</v>
      </c>
      <c r="N19" s="18">
        <v>1</v>
      </c>
      <c r="O19" s="226">
        <f t="shared" si="2"/>
        <v>0</v>
      </c>
      <c r="P19" s="227">
        <f t="shared" si="0"/>
        <v>0</v>
      </c>
      <c r="Q19" s="221">
        <f t="shared" si="1"/>
        <v>0</v>
      </c>
    </row>
    <row r="20" spans="1:17" x14ac:dyDescent="0.2">
      <c r="A20" s="12"/>
      <c r="B20" s="13"/>
      <c r="C20" s="14"/>
      <c r="D20" s="15"/>
      <c r="E20" s="16"/>
      <c r="F20" s="17"/>
      <c r="G20" s="7">
        <v>1</v>
      </c>
      <c r="H20" s="8">
        <v>1</v>
      </c>
      <c r="I20" s="9">
        <v>1</v>
      </c>
      <c r="J20" s="13"/>
      <c r="K20" s="16"/>
      <c r="L20" s="14"/>
      <c r="M20" s="18">
        <v>1</v>
      </c>
      <c r="N20" s="18">
        <v>1</v>
      </c>
      <c r="O20" s="226">
        <f t="shared" si="2"/>
        <v>0</v>
      </c>
      <c r="P20" s="227">
        <f t="shared" si="0"/>
        <v>0</v>
      </c>
      <c r="Q20" s="221">
        <f t="shared" si="1"/>
        <v>0</v>
      </c>
    </row>
    <row r="21" spans="1:17" x14ac:dyDescent="0.2">
      <c r="A21" s="12"/>
      <c r="B21" s="13"/>
      <c r="C21" s="14"/>
      <c r="D21" s="15"/>
      <c r="E21" s="16"/>
      <c r="F21" s="17"/>
      <c r="G21" s="7">
        <v>1</v>
      </c>
      <c r="H21" s="8">
        <v>1</v>
      </c>
      <c r="I21" s="9">
        <v>1</v>
      </c>
      <c r="J21" s="13"/>
      <c r="K21" s="16"/>
      <c r="L21" s="14"/>
      <c r="M21" s="18">
        <v>1</v>
      </c>
      <c r="N21" s="18">
        <v>1</v>
      </c>
      <c r="O21" s="226">
        <f t="shared" si="2"/>
        <v>0</v>
      </c>
      <c r="P21" s="227">
        <f t="shared" si="0"/>
        <v>0</v>
      </c>
      <c r="Q21" s="221">
        <f t="shared" si="1"/>
        <v>0</v>
      </c>
    </row>
    <row r="22" spans="1:17" x14ac:dyDescent="0.2">
      <c r="A22" s="12"/>
      <c r="B22" s="13"/>
      <c r="C22" s="14"/>
      <c r="D22" s="15"/>
      <c r="E22" s="16"/>
      <c r="F22" s="17"/>
      <c r="G22" s="7">
        <v>1</v>
      </c>
      <c r="H22" s="8">
        <v>1</v>
      </c>
      <c r="I22" s="9">
        <v>1</v>
      </c>
      <c r="J22" s="13"/>
      <c r="K22" s="16"/>
      <c r="L22" s="14"/>
      <c r="M22" s="18">
        <v>1</v>
      </c>
      <c r="N22" s="18">
        <v>1</v>
      </c>
      <c r="O22" s="226">
        <f t="shared" si="2"/>
        <v>0</v>
      </c>
      <c r="P22" s="227">
        <f t="shared" si="0"/>
        <v>0</v>
      </c>
      <c r="Q22" s="221">
        <f t="shared" si="1"/>
        <v>0</v>
      </c>
    </row>
    <row r="23" spans="1:17" x14ac:dyDescent="0.2">
      <c r="A23" s="12"/>
      <c r="B23" s="13"/>
      <c r="C23" s="14"/>
      <c r="D23" s="15"/>
      <c r="E23" s="16"/>
      <c r="F23" s="17"/>
      <c r="G23" s="7">
        <v>1</v>
      </c>
      <c r="H23" s="8">
        <v>1</v>
      </c>
      <c r="I23" s="9">
        <v>1</v>
      </c>
      <c r="J23" s="13"/>
      <c r="K23" s="16"/>
      <c r="L23" s="14"/>
      <c r="M23" s="18">
        <v>1</v>
      </c>
      <c r="N23" s="18">
        <v>1</v>
      </c>
      <c r="O23" s="226">
        <f t="shared" si="2"/>
        <v>0</v>
      </c>
      <c r="P23" s="227">
        <f t="shared" si="0"/>
        <v>0</v>
      </c>
      <c r="Q23" s="221">
        <f t="shared" si="1"/>
        <v>0</v>
      </c>
    </row>
    <row r="24" spans="1:17" x14ac:dyDescent="0.2">
      <c r="A24" s="12"/>
      <c r="B24" s="13"/>
      <c r="C24" s="14"/>
      <c r="D24" s="15"/>
      <c r="E24" s="16"/>
      <c r="F24" s="17"/>
      <c r="G24" s="7">
        <v>1</v>
      </c>
      <c r="H24" s="8">
        <v>1</v>
      </c>
      <c r="I24" s="9">
        <v>1</v>
      </c>
      <c r="J24" s="13"/>
      <c r="K24" s="16"/>
      <c r="L24" s="14"/>
      <c r="M24" s="18">
        <v>1</v>
      </c>
      <c r="N24" s="18">
        <v>1</v>
      </c>
      <c r="O24" s="226">
        <f t="shared" si="2"/>
        <v>0</v>
      </c>
      <c r="P24" s="227">
        <f t="shared" si="0"/>
        <v>0</v>
      </c>
      <c r="Q24" s="221">
        <f t="shared" si="1"/>
        <v>0</v>
      </c>
    </row>
    <row r="25" spans="1:17" x14ac:dyDescent="0.2">
      <c r="A25" s="12"/>
      <c r="B25" s="13"/>
      <c r="C25" s="14"/>
      <c r="D25" s="15"/>
      <c r="E25" s="16"/>
      <c r="F25" s="17"/>
      <c r="G25" s="7">
        <v>1</v>
      </c>
      <c r="H25" s="8">
        <v>1</v>
      </c>
      <c r="I25" s="9">
        <v>1</v>
      </c>
      <c r="J25" s="13"/>
      <c r="K25" s="16"/>
      <c r="L25" s="14"/>
      <c r="M25" s="18">
        <v>1</v>
      </c>
      <c r="N25" s="18">
        <v>1</v>
      </c>
      <c r="O25" s="226">
        <f t="shared" si="2"/>
        <v>0</v>
      </c>
      <c r="P25" s="227">
        <f t="shared" si="0"/>
        <v>0</v>
      </c>
      <c r="Q25" s="221">
        <f t="shared" si="1"/>
        <v>0</v>
      </c>
    </row>
    <row r="26" spans="1:17" x14ac:dyDescent="0.2">
      <c r="A26" s="12"/>
      <c r="B26" s="13"/>
      <c r="C26" s="14"/>
      <c r="D26" s="15"/>
      <c r="E26" s="16"/>
      <c r="F26" s="17"/>
      <c r="G26" s="7">
        <v>1</v>
      </c>
      <c r="H26" s="8">
        <v>1</v>
      </c>
      <c r="I26" s="9">
        <v>1</v>
      </c>
      <c r="J26" s="13"/>
      <c r="K26" s="16"/>
      <c r="L26" s="14"/>
      <c r="M26" s="18">
        <v>1</v>
      </c>
      <c r="N26" s="18">
        <v>1</v>
      </c>
      <c r="O26" s="226">
        <f t="shared" si="2"/>
        <v>0</v>
      </c>
      <c r="P26" s="227">
        <f t="shared" si="0"/>
        <v>0</v>
      </c>
      <c r="Q26" s="221">
        <f t="shared" si="1"/>
        <v>0</v>
      </c>
    </row>
    <row r="27" spans="1:17" x14ac:dyDescent="0.2">
      <c r="A27" s="12"/>
      <c r="B27" s="13"/>
      <c r="C27" s="14"/>
      <c r="D27" s="15"/>
      <c r="E27" s="16"/>
      <c r="F27" s="17"/>
      <c r="G27" s="7">
        <v>1</v>
      </c>
      <c r="H27" s="8">
        <v>1</v>
      </c>
      <c r="I27" s="9">
        <v>1</v>
      </c>
      <c r="J27" s="13"/>
      <c r="K27" s="16"/>
      <c r="L27" s="14"/>
      <c r="M27" s="18">
        <v>1</v>
      </c>
      <c r="N27" s="18">
        <v>1</v>
      </c>
      <c r="O27" s="226">
        <f t="shared" si="2"/>
        <v>0</v>
      </c>
      <c r="P27" s="227">
        <f t="shared" si="0"/>
        <v>0</v>
      </c>
      <c r="Q27" s="221">
        <f t="shared" si="1"/>
        <v>0</v>
      </c>
    </row>
    <row r="28" spans="1:17" ht="13.5" thickBot="1" x14ac:dyDescent="0.25">
      <c r="A28" s="19"/>
      <c r="B28" s="20"/>
      <c r="C28" s="21"/>
      <c r="D28" s="22"/>
      <c r="E28" s="23"/>
      <c r="F28" s="24"/>
      <c r="G28" s="7">
        <v>1</v>
      </c>
      <c r="H28" s="8">
        <v>1</v>
      </c>
      <c r="I28" s="9">
        <v>1</v>
      </c>
      <c r="J28" s="20"/>
      <c r="K28" s="25"/>
      <c r="L28" s="21"/>
      <c r="M28" s="26">
        <v>1</v>
      </c>
      <c r="N28" s="26">
        <v>1</v>
      </c>
      <c r="O28" s="226">
        <f t="shared" si="2"/>
        <v>0</v>
      </c>
      <c r="P28" s="227">
        <f t="shared" si="0"/>
        <v>0</v>
      </c>
      <c r="Q28" s="221">
        <f t="shared" si="1"/>
        <v>0</v>
      </c>
    </row>
    <row r="29" spans="1:17" ht="16.5" thickBot="1" x14ac:dyDescent="0.3">
      <c r="A29" s="89" t="s">
        <v>16</v>
      </c>
      <c r="B29" s="35">
        <f>SUM(B10:B28)</f>
        <v>0</v>
      </c>
      <c r="C29" s="35">
        <f>SUM(C10:C28)</f>
        <v>0</v>
      </c>
      <c r="D29" s="36">
        <f>SUM(D10:D28)</f>
        <v>0</v>
      </c>
      <c r="E29" s="35">
        <f>SUM(E10:E28)</f>
        <v>0</v>
      </c>
      <c r="F29" s="37">
        <f>SUM(F10:F28)</f>
        <v>0</v>
      </c>
      <c r="G29" s="38"/>
      <c r="H29" s="35"/>
      <c r="I29" s="35"/>
      <c r="J29" s="35">
        <f>SUM(J10:J28)</f>
        <v>0</v>
      </c>
      <c r="K29" s="35">
        <f>SUM(K10:K28)</f>
        <v>0</v>
      </c>
      <c r="L29" s="35">
        <f>SUM(L10:L28)</f>
        <v>0</v>
      </c>
      <c r="M29" s="35"/>
      <c r="N29" s="35"/>
      <c r="O29" s="34">
        <f>SUM(O10:O28)</f>
        <v>0</v>
      </c>
      <c r="P29" s="159">
        <f>SUM(P10:P28)</f>
        <v>0</v>
      </c>
      <c r="Q29" s="172">
        <f>SUM(Q10:Q28)</f>
        <v>0</v>
      </c>
    </row>
    <row r="30" spans="1:17" x14ac:dyDescent="0.2">
      <c r="A30" s="90"/>
      <c r="B30" s="90"/>
      <c r="C30" s="90"/>
      <c r="D30" s="91"/>
      <c r="E30" s="92"/>
      <c r="F30" s="93"/>
      <c r="G30" s="94"/>
      <c r="H30" s="92"/>
      <c r="I30" s="92"/>
      <c r="J30" s="92"/>
      <c r="K30" s="92"/>
      <c r="L30" s="92"/>
      <c r="M30" s="92"/>
      <c r="N30" s="92"/>
      <c r="O30" s="95"/>
      <c r="P30" s="160"/>
      <c r="Q30" s="104"/>
    </row>
    <row r="31" spans="1:17" ht="15.75" customHeight="1" thickBot="1" x14ac:dyDescent="0.25">
      <c r="A31" s="96" t="s">
        <v>17</v>
      </c>
      <c r="B31" s="97"/>
      <c r="C31" s="97"/>
      <c r="D31" s="98"/>
      <c r="E31" s="99"/>
      <c r="F31" s="100"/>
      <c r="G31" s="101"/>
      <c r="H31" s="99"/>
      <c r="I31" s="99"/>
      <c r="J31" s="99"/>
      <c r="K31" s="99"/>
      <c r="L31" s="99"/>
      <c r="M31" s="99"/>
      <c r="N31" s="99"/>
      <c r="O31" s="102"/>
      <c r="P31" s="161"/>
      <c r="Q31" s="104"/>
    </row>
    <row r="32" spans="1:17" x14ac:dyDescent="0.2">
      <c r="A32" s="5"/>
      <c r="B32" s="27"/>
      <c r="C32" s="27"/>
      <c r="D32" s="30"/>
      <c r="E32" s="27"/>
      <c r="F32" s="28"/>
      <c r="G32" s="29"/>
      <c r="H32" s="27"/>
      <c r="I32" s="27"/>
      <c r="J32" s="27"/>
      <c r="K32" s="27"/>
      <c r="L32" s="27"/>
      <c r="M32" s="27"/>
      <c r="N32" s="92"/>
      <c r="O32" s="31"/>
      <c r="P32" s="160"/>
      <c r="Q32" s="221">
        <f>O32</f>
        <v>0</v>
      </c>
    </row>
    <row r="33" spans="1:17" x14ac:dyDescent="0.2">
      <c r="A33" s="5"/>
      <c r="B33" s="92"/>
      <c r="C33" s="92"/>
      <c r="D33" s="40"/>
      <c r="E33" s="92"/>
      <c r="F33" s="93"/>
      <c r="G33" s="94"/>
      <c r="H33" s="92"/>
      <c r="I33" s="92"/>
      <c r="J33" s="92"/>
      <c r="K33" s="92"/>
      <c r="L33" s="92"/>
      <c r="M33" s="92"/>
      <c r="N33" s="92"/>
      <c r="O33" s="31"/>
      <c r="P33" s="160"/>
      <c r="Q33" s="221">
        <f>O33</f>
        <v>0</v>
      </c>
    </row>
    <row r="34" spans="1:17" x14ac:dyDescent="0.2">
      <c r="A34" s="5"/>
      <c r="B34" s="92"/>
      <c r="C34" s="92"/>
      <c r="D34" s="40"/>
      <c r="E34" s="92"/>
      <c r="F34" s="93"/>
      <c r="G34" s="94"/>
      <c r="H34" s="92"/>
      <c r="I34" s="92"/>
      <c r="J34" s="92"/>
      <c r="K34" s="92"/>
      <c r="L34" s="92"/>
      <c r="M34" s="92"/>
      <c r="N34" s="92"/>
      <c r="O34" s="31"/>
      <c r="P34" s="160"/>
      <c r="Q34" s="221">
        <f>O34</f>
        <v>0</v>
      </c>
    </row>
    <row r="35" spans="1:17" x14ac:dyDescent="0.2">
      <c r="A35" s="16"/>
      <c r="B35" s="104"/>
      <c r="C35" s="104"/>
      <c r="D35" s="105"/>
      <c r="E35" s="104"/>
      <c r="F35" s="106"/>
      <c r="G35" s="107"/>
      <c r="H35" s="104"/>
      <c r="I35" s="104"/>
      <c r="J35" s="104"/>
      <c r="K35" s="104"/>
      <c r="L35" s="104"/>
      <c r="M35" s="104"/>
      <c r="N35" s="104"/>
      <c r="O35" s="32"/>
      <c r="P35" s="162"/>
      <c r="Q35" s="221">
        <f>O35</f>
        <v>0</v>
      </c>
    </row>
    <row r="36" spans="1:17" ht="13.5" thickBot="1" x14ac:dyDescent="0.25">
      <c r="A36" s="25"/>
      <c r="B36" s="99"/>
      <c r="C36" s="99"/>
      <c r="D36" s="109"/>
      <c r="E36" s="99"/>
      <c r="F36" s="100"/>
      <c r="G36" s="101"/>
      <c r="H36" s="99"/>
      <c r="I36" s="99"/>
      <c r="J36" s="99"/>
      <c r="K36" s="99"/>
      <c r="L36" s="99"/>
      <c r="M36" s="99"/>
      <c r="N36" s="99"/>
      <c r="O36" s="33"/>
      <c r="P36" s="161"/>
      <c r="Q36" s="221">
        <f>O36</f>
        <v>0</v>
      </c>
    </row>
    <row r="37" spans="1:17" ht="13.5" thickBot="1" x14ac:dyDescent="0.25">
      <c r="A37" s="111" t="s">
        <v>18</v>
      </c>
      <c r="C37" s="49"/>
      <c r="D37" s="112"/>
      <c r="E37" s="49"/>
      <c r="F37" s="113"/>
      <c r="G37" s="114"/>
      <c r="H37" s="49"/>
      <c r="I37" s="49"/>
      <c r="J37" s="49"/>
      <c r="K37" s="115"/>
      <c r="L37" s="115"/>
      <c r="M37" s="116"/>
      <c r="N37" s="117" t="s">
        <v>19</v>
      </c>
      <c r="O37" s="39">
        <f>SUM(O32:O36)</f>
        <v>0</v>
      </c>
      <c r="P37" s="163"/>
      <c r="Q37" s="170">
        <f>SUM(Q32:Q36)</f>
        <v>0</v>
      </c>
    </row>
    <row r="38" spans="1:17" ht="30" customHeight="1" thickBot="1" x14ac:dyDescent="0.3">
      <c r="A38" s="49"/>
      <c r="B38" s="49"/>
      <c r="C38" s="49"/>
      <c r="D38" s="49"/>
      <c r="E38" s="49"/>
      <c r="F38" s="113"/>
      <c r="G38" s="114"/>
      <c r="H38" s="49"/>
      <c r="I38" s="49"/>
      <c r="J38" s="49"/>
      <c r="K38" s="49"/>
      <c r="L38" s="49"/>
      <c r="M38" s="118"/>
      <c r="N38" s="118" t="s">
        <v>20</v>
      </c>
      <c r="O38" s="41">
        <f>O29+O37</f>
        <v>0</v>
      </c>
      <c r="P38" s="164">
        <f>P29+P37</f>
        <v>0</v>
      </c>
      <c r="Q38" s="171">
        <f>Q29+Q37</f>
        <v>0</v>
      </c>
    </row>
    <row r="39" spans="1:17" ht="15.75" thickBot="1" x14ac:dyDescent="0.3">
      <c r="A39" s="119" t="s">
        <v>21</v>
      </c>
      <c r="B39" s="120"/>
      <c r="C39" s="120"/>
      <c r="D39" s="120"/>
      <c r="E39" s="120"/>
      <c r="F39" s="121"/>
      <c r="G39" s="122"/>
      <c r="H39" s="49"/>
      <c r="I39" s="123" t="s">
        <v>22</v>
      </c>
      <c r="J39" s="120"/>
      <c r="K39" s="120"/>
      <c r="L39" s="49"/>
      <c r="M39" s="49"/>
      <c r="N39" s="49"/>
      <c r="O39" s="124"/>
      <c r="P39" s="125"/>
    </row>
    <row r="40" spans="1:17" x14ac:dyDescent="0.2">
      <c r="C40" s="49"/>
      <c r="L40" s="49"/>
      <c r="M40" s="49"/>
      <c r="N40" s="49"/>
      <c r="O40" s="124" t="s">
        <v>95</v>
      </c>
      <c r="P40" s="124" t="s">
        <v>96</v>
      </c>
      <c r="Q40" s="124" t="s">
        <v>97</v>
      </c>
    </row>
    <row r="41" spans="1:17" ht="13.5" thickBot="1" x14ac:dyDescent="0.25">
      <c r="B41" s="126" t="s">
        <v>25</v>
      </c>
      <c r="C41" s="120"/>
      <c r="D41" s="120"/>
      <c r="E41" s="120"/>
      <c r="F41" s="121"/>
      <c r="G41" s="122"/>
      <c r="I41" s="62" t="s">
        <v>22</v>
      </c>
      <c r="J41" s="120"/>
      <c r="K41" s="120"/>
      <c r="N41" s="47" t="s">
        <v>98</v>
      </c>
      <c r="O41" s="221"/>
      <c r="P41" s="222"/>
      <c r="Q41" s="222"/>
    </row>
    <row r="42" spans="1:17" x14ac:dyDescent="0.2">
      <c r="C42" s="49"/>
      <c r="D42" s="49"/>
      <c r="N42" s="219" t="s">
        <v>99</v>
      </c>
      <c r="O42" s="220">
        <f>O38+O41</f>
        <v>0</v>
      </c>
      <c r="P42" s="220">
        <f>P38+P41</f>
        <v>0</v>
      </c>
      <c r="Q42" s="220">
        <f>Q38+Q41</f>
        <v>0</v>
      </c>
    </row>
    <row r="43" spans="1:17" x14ac:dyDescent="0.2">
      <c r="A43" s="111" t="s">
        <v>24</v>
      </c>
      <c r="B43" s="146"/>
      <c r="C43" s="49"/>
    </row>
    <row r="44" spans="1:17" x14ac:dyDescent="0.2">
      <c r="A44" s="111" t="s">
        <v>26</v>
      </c>
      <c r="C44" s="49"/>
    </row>
    <row r="45" spans="1:17" x14ac:dyDescent="0.2">
      <c r="A45" s="128" t="s">
        <v>100</v>
      </c>
      <c r="C45" s="49"/>
    </row>
    <row r="46" spans="1:17" x14ac:dyDescent="0.2">
      <c r="A46" s="152" t="s">
        <v>76</v>
      </c>
      <c r="B46" s="148"/>
      <c r="C46" s="149"/>
      <c r="D46" s="149"/>
      <c r="E46" s="149"/>
      <c r="F46" s="150"/>
      <c r="G46" s="151"/>
      <c r="H46" s="149"/>
      <c r="I46" s="149"/>
      <c r="J46" s="149"/>
      <c r="K46" s="149"/>
      <c r="L46" s="149"/>
      <c r="M46" s="149"/>
    </row>
    <row r="47" spans="1:17" x14ac:dyDescent="0.2">
      <c r="C47" s="49"/>
    </row>
    <row r="48" spans="1:17" x14ac:dyDescent="0.2">
      <c r="C48" s="49"/>
    </row>
    <row r="49" spans="3:3" x14ac:dyDescent="0.2">
      <c r="C49" s="49"/>
    </row>
    <row r="50" spans="3:3" x14ac:dyDescent="0.2">
      <c r="C50" s="49"/>
    </row>
    <row r="51" spans="3:3" x14ac:dyDescent="0.2">
      <c r="C51" s="49"/>
    </row>
    <row r="52" spans="3:3" x14ac:dyDescent="0.2">
      <c r="C52" s="49"/>
    </row>
    <row r="53" spans="3:3" x14ac:dyDescent="0.2">
      <c r="C53" s="49"/>
    </row>
    <row r="54" spans="3:3" x14ac:dyDescent="0.2">
      <c r="C54" s="49"/>
    </row>
    <row r="55" spans="3:3" x14ac:dyDescent="0.2">
      <c r="C55" s="49"/>
    </row>
    <row r="56" spans="3:3" x14ac:dyDescent="0.2">
      <c r="C56" s="49"/>
    </row>
    <row r="57" spans="3:3" x14ac:dyDescent="0.2">
      <c r="C57" s="49"/>
    </row>
    <row r="58" spans="3:3" x14ac:dyDescent="0.2">
      <c r="C58" s="49"/>
    </row>
    <row r="59" spans="3:3" x14ac:dyDescent="0.2">
      <c r="C59" s="49"/>
    </row>
    <row r="60" spans="3:3" x14ac:dyDescent="0.2">
      <c r="C60" s="49"/>
    </row>
    <row r="61" spans="3:3" x14ac:dyDescent="0.2">
      <c r="C61" s="49"/>
    </row>
    <row r="62" spans="3:3" x14ac:dyDescent="0.2">
      <c r="C62" s="49"/>
    </row>
    <row r="63" spans="3:3" x14ac:dyDescent="0.2">
      <c r="C63" s="49"/>
    </row>
    <row r="64" spans="3:3" x14ac:dyDescent="0.2">
      <c r="C64" s="49"/>
    </row>
    <row r="65" spans="3:3" x14ac:dyDescent="0.2">
      <c r="C65" s="49"/>
    </row>
    <row r="66" spans="3:3" x14ac:dyDescent="0.2">
      <c r="C66" s="49"/>
    </row>
    <row r="67" spans="3:3" x14ac:dyDescent="0.2">
      <c r="C67" s="49"/>
    </row>
    <row r="68" spans="3:3" x14ac:dyDescent="0.2">
      <c r="C68" s="49"/>
    </row>
    <row r="69" spans="3:3" x14ac:dyDescent="0.2">
      <c r="C69" s="49"/>
    </row>
    <row r="70" spans="3:3" x14ac:dyDescent="0.2">
      <c r="C70" s="49"/>
    </row>
    <row r="71" spans="3:3" x14ac:dyDescent="0.2">
      <c r="C71" s="49"/>
    </row>
    <row r="72" spans="3:3" x14ac:dyDescent="0.2">
      <c r="C72" s="49"/>
    </row>
    <row r="73" spans="3:3" x14ac:dyDescent="0.2">
      <c r="C73" s="49"/>
    </row>
    <row r="74" spans="3:3" x14ac:dyDescent="0.2">
      <c r="C74" s="49"/>
    </row>
    <row r="75" spans="3:3" x14ac:dyDescent="0.2">
      <c r="C75" s="49"/>
    </row>
    <row r="76" spans="3:3" x14ac:dyDescent="0.2">
      <c r="C76" s="49"/>
    </row>
    <row r="77" spans="3:3" x14ac:dyDescent="0.2">
      <c r="C77" s="49"/>
    </row>
    <row r="78" spans="3:3" x14ac:dyDescent="0.2">
      <c r="C78" s="49"/>
    </row>
    <row r="79" spans="3:3" x14ac:dyDescent="0.2">
      <c r="C79" s="49"/>
    </row>
    <row r="80" spans="3:3" x14ac:dyDescent="0.2">
      <c r="C80" s="49"/>
    </row>
    <row r="81" spans="3:3" x14ac:dyDescent="0.2">
      <c r="C81" s="49"/>
    </row>
    <row r="82" spans="3:3" x14ac:dyDescent="0.2">
      <c r="C82" s="49"/>
    </row>
    <row r="83" spans="3:3" x14ac:dyDescent="0.2">
      <c r="C83" s="49"/>
    </row>
    <row r="84" spans="3:3" x14ac:dyDescent="0.2">
      <c r="C84" s="49"/>
    </row>
  </sheetData>
  <sheetProtection algorithmName="SHA-512" hashValue="/DpyGEE0jRgR2cOHvfgHg2bmxKEKEJDX86oOKURXPCCLFnPXXVscimR1MhYtyNKQ+Lx56f1/E92lZkyvyn1i7w==" saltValue="hqUJrohE+SLc4cZIUAoQCg==" spinCount="100000" sheet="1" objects="1" scenarios="1"/>
  <mergeCells count="5">
    <mergeCell ref="C2:J2"/>
    <mergeCell ref="C3:J3"/>
    <mergeCell ref="C4:J4"/>
    <mergeCell ref="C5:J5"/>
    <mergeCell ref="C6:J6"/>
  </mergeCells>
  <phoneticPr fontId="17" type="noConversion"/>
  <pageMargins left="0.4" right="0.4" top="0.98" bottom="0.68" header="0.46" footer="0.5"/>
  <pageSetup orientation="portrait" horizontalDpi="4294967292" r:id="rId1"/>
  <headerFooter alignWithMargins="0">
    <oddHeader>&amp;L&amp;G</oddHeader>
  </headerFooter>
  <legacyDrawing r:id="rId2"/>
  <legacyDrawingHF r:id="rId3"/>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4"/>
  <sheetViews>
    <sheetView zoomScale="115" workbookViewId="0">
      <selection activeCell="O10" sqref="O10:O28"/>
    </sheetView>
  </sheetViews>
  <sheetFormatPr defaultRowHeight="12.75" x14ac:dyDescent="0.2"/>
  <cols>
    <col min="1" max="1" width="20.42578125" style="43" customWidth="1"/>
    <col min="2" max="2" width="5.140625" style="43" customWidth="1"/>
    <col min="3" max="3" width="3.7109375" style="127" customWidth="1"/>
    <col min="4" max="4" width="3.7109375" style="43" customWidth="1"/>
    <col min="5" max="5" width="4.5703125" style="43" customWidth="1"/>
    <col min="6" max="6" width="3.5703125" style="50" customWidth="1"/>
    <col min="7" max="7" width="4.85546875" style="51" customWidth="1"/>
    <col min="8" max="8" width="6.140625" style="43" customWidth="1"/>
    <col min="9" max="9" width="6.42578125" style="43" customWidth="1"/>
    <col min="10" max="10" width="4" style="43" customWidth="1"/>
    <col min="11" max="12" width="4.42578125" style="43" customWidth="1"/>
    <col min="13" max="14" width="4.7109375" style="43" customWidth="1"/>
    <col min="15" max="15" width="8.5703125" style="46" customWidth="1"/>
    <col min="16" max="16" width="8.5703125" style="43" customWidth="1"/>
    <col min="17" max="17" width="6.85546875" style="43" customWidth="1"/>
    <col min="18" max="18" width="1.7109375" style="43" customWidth="1"/>
    <col min="19" max="16384" width="9.140625" style="43"/>
  </cols>
  <sheetData>
    <row r="1" spans="1:17" ht="16.5" thickBot="1" x14ac:dyDescent="0.3">
      <c r="B1" s="44" t="s">
        <v>0</v>
      </c>
      <c r="C1" s="43"/>
      <c r="F1" s="43"/>
      <c r="G1" s="43"/>
      <c r="H1" s="45"/>
    </row>
    <row r="2" spans="1:17" ht="13.5" thickBot="1" x14ac:dyDescent="0.25">
      <c r="B2" s="47" t="s">
        <v>85</v>
      </c>
      <c r="C2" s="232" t="s">
        <v>137</v>
      </c>
      <c r="D2" s="229"/>
      <c r="E2" s="229"/>
      <c r="F2" s="229"/>
      <c r="G2" s="229"/>
      <c r="H2" s="229"/>
      <c r="I2" s="229"/>
      <c r="J2" s="230"/>
    </row>
    <row r="3" spans="1:17" ht="13.5" thickBot="1" x14ac:dyDescent="0.25">
      <c r="B3" s="47" t="s">
        <v>55</v>
      </c>
      <c r="C3" s="228" t="s">
        <v>84</v>
      </c>
      <c r="D3" s="229"/>
      <c r="E3" s="229"/>
      <c r="F3" s="229"/>
      <c r="G3" s="229"/>
      <c r="H3" s="229"/>
      <c r="I3" s="229"/>
      <c r="J3" s="230"/>
    </row>
    <row r="4" spans="1:17" ht="13.5" thickBot="1" x14ac:dyDescent="0.25">
      <c r="B4" s="47" t="s">
        <v>86</v>
      </c>
      <c r="C4" s="228" t="s">
        <v>87</v>
      </c>
      <c r="D4" s="229"/>
      <c r="E4" s="229"/>
      <c r="F4" s="229"/>
      <c r="G4" s="229"/>
      <c r="H4" s="229"/>
      <c r="I4" s="229"/>
      <c r="J4" s="230"/>
    </row>
    <row r="5" spans="1:17" ht="13.5" thickBot="1" x14ac:dyDescent="0.25">
      <c r="B5" s="47" t="s">
        <v>56</v>
      </c>
      <c r="C5" s="228" t="s">
        <v>88</v>
      </c>
      <c r="D5" s="229"/>
      <c r="E5" s="229"/>
      <c r="F5" s="229"/>
      <c r="G5" s="229"/>
      <c r="H5" s="229"/>
      <c r="I5" s="229"/>
      <c r="J5" s="230"/>
    </row>
    <row r="6" spans="1:17" ht="13.5" thickBot="1" x14ac:dyDescent="0.25">
      <c r="B6" s="47" t="s">
        <v>83</v>
      </c>
      <c r="C6" s="232" t="s">
        <v>131</v>
      </c>
      <c r="D6" s="229"/>
      <c r="E6" s="229"/>
      <c r="F6" s="229"/>
      <c r="G6" s="229"/>
      <c r="H6" s="229"/>
      <c r="I6" s="229"/>
      <c r="J6" s="230"/>
    </row>
    <row r="7" spans="1:17" ht="13.5" thickBot="1" x14ac:dyDescent="0.25">
      <c r="C7" s="49"/>
    </row>
    <row r="8" spans="1:17" ht="14.25" customHeight="1" thickBot="1" x14ac:dyDescent="0.25">
      <c r="B8" s="52" t="s">
        <v>1</v>
      </c>
      <c r="C8" s="48"/>
      <c r="J8" s="53" t="s">
        <v>2</v>
      </c>
      <c r="K8" s="54"/>
      <c r="L8" s="48"/>
    </row>
    <row r="9" spans="1:17" s="62" customFormat="1" ht="57.75" customHeight="1" thickBot="1" x14ac:dyDescent="0.25">
      <c r="A9" s="55" t="s">
        <v>3</v>
      </c>
      <c r="B9" s="56" t="s">
        <v>4</v>
      </c>
      <c r="C9" s="56" t="s">
        <v>5</v>
      </c>
      <c r="D9" s="57" t="s">
        <v>6</v>
      </c>
      <c r="E9" s="58" t="s">
        <v>7</v>
      </c>
      <c r="F9" s="59" t="s">
        <v>23</v>
      </c>
      <c r="G9" s="60" t="s">
        <v>8</v>
      </c>
      <c r="H9" s="58" t="s">
        <v>27</v>
      </c>
      <c r="I9" s="58" t="s">
        <v>28</v>
      </c>
      <c r="J9" s="56" t="s">
        <v>9</v>
      </c>
      <c r="K9" s="56" t="s">
        <v>10</v>
      </c>
      <c r="L9" s="56" t="s">
        <v>11</v>
      </c>
      <c r="M9" s="58" t="s">
        <v>12</v>
      </c>
      <c r="N9" s="58" t="s">
        <v>13</v>
      </c>
      <c r="O9" s="61" t="s">
        <v>14</v>
      </c>
      <c r="P9" s="158" t="s">
        <v>15</v>
      </c>
      <c r="Q9" s="165" t="s">
        <v>89</v>
      </c>
    </row>
    <row r="10" spans="1:17" x14ac:dyDescent="0.2">
      <c r="A10" s="1"/>
      <c r="B10" s="2"/>
      <c r="C10" s="3"/>
      <c r="D10" s="4"/>
      <c r="E10" s="5"/>
      <c r="F10" s="6"/>
      <c r="G10" s="7">
        <v>1</v>
      </c>
      <c r="H10" s="8">
        <v>1</v>
      </c>
      <c r="I10" s="9">
        <v>1</v>
      </c>
      <c r="J10" s="2"/>
      <c r="K10" s="10"/>
      <c r="L10" s="3"/>
      <c r="M10" s="11">
        <v>1</v>
      </c>
      <c r="N10" s="11">
        <v>1</v>
      </c>
      <c r="O10" s="226">
        <f>ROUND(((G10*H10*I10*M10*N10*(B10+2/3*C10) + G10*H10*I10*M10*N10*(J10*E10+K10+L10*E10)/44)),2)</f>
        <v>0</v>
      </c>
      <c r="P10" s="227">
        <f t="shared" ref="P10:P28" si="0">E10*D10*H10</f>
        <v>0</v>
      </c>
      <c r="Q10" s="221">
        <f t="shared" ref="Q10:Q28" si="1">O10</f>
        <v>0</v>
      </c>
    </row>
    <row r="11" spans="1:17" x14ac:dyDescent="0.2">
      <c r="A11" s="12"/>
      <c r="B11" s="13"/>
      <c r="C11" s="14"/>
      <c r="D11" s="15"/>
      <c r="E11" s="16"/>
      <c r="F11" s="17"/>
      <c r="G11" s="7">
        <v>1</v>
      </c>
      <c r="H11" s="8">
        <v>1</v>
      </c>
      <c r="I11" s="9">
        <v>1</v>
      </c>
      <c r="J11" s="13"/>
      <c r="K11" s="16"/>
      <c r="L11" s="14"/>
      <c r="M11" s="18">
        <v>1</v>
      </c>
      <c r="N11" s="18">
        <v>1</v>
      </c>
      <c r="O11" s="226">
        <f t="shared" ref="O11:O28" si="2">ROUND(((G11*H11*I11*M11*N11*(B11+2/3*C11) + G11*H11*I11*M11*N11*(J11*E11+K11+L11*E11)/44)),2)</f>
        <v>0</v>
      </c>
      <c r="P11" s="227">
        <f t="shared" si="0"/>
        <v>0</v>
      </c>
      <c r="Q11" s="221">
        <f t="shared" si="1"/>
        <v>0</v>
      </c>
    </row>
    <row r="12" spans="1:17" x14ac:dyDescent="0.2">
      <c r="A12" s="12"/>
      <c r="B12" s="13"/>
      <c r="C12" s="14"/>
      <c r="D12" s="15"/>
      <c r="E12" s="16"/>
      <c r="F12" s="17"/>
      <c r="G12" s="7">
        <v>1</v>
      </c>
      <c r="H12" s="8">
        <v>1</v>
      </c>
      <c r="I12" s="9">
        <v>1</v>
      </c>
      <c r="J12" s="13"/>
      <c r="K12" s="16"/>
      <c r="L12" s="14"/>
      <c r="M12" s="18">
        <v>1</v>
      </c>
      <c r="N12" s="18">
        <v>1</v>
      </c>
      <c r="O12" s="226">
        <f t="shared" si="2"/>
        <v>0</v>
      </c>
      <c r="P12" s="227">
        <f t="shared" si="0"/>
        <v>0</v>
      </c>
      <c r="Q12" s="221">
        <f t="shared" si="1"/>
        <v>0</v>
      </c>
    </row>
    <row r="13" spans="1:17" x14ac:dyDescent="0.2">
      <c r="A13" s="12"/>
      <c r="B13" s="13"/>
      <c r="C13" s="14"/>
      <c r="D13" s="15"/>
      <c r="E13" s="16"/>
      <c r="F13" s="17"/>
      <c r="G13" s="7">
        <v>1</v>
      </c>
      <c r="H13" s="8">
        <v>1</v>
      </c>
      <c r="I13" s="9">
        <v>1</v>
      </c>
      <c r="J13" s="13"/>
      <c r="K13" s="16"/>
      <c r="L13" s="14"/>
      <c r="M13" s="18">
        <v>1</v>
      </c>
      <c r="N13" s="18">
        <v>1</v>
      </c>
      <c r="O13" s="226">
        <f t="shared" si="2"/>
        <v>0</v>
      </c>
      <c r="P13" s="227">
        <f t="shared" si="0"/>
        <v>0</v>
      </c>
      <c r="Q13" s="221">
        <f t="shared" si="1"/>
        <v>0</v>
      </c>
    </row>
    <row r="14" spans="1:17" x14ac:dyDescent="0.2">
      <c r="A14" s="12"/>
      <c r="B14" s="13"/>
      <c r="C14" s="14"/>
      <c r="D14" s="15"/>
      <c r="E14" s="16"/>
      <c r="F14" s="17"/>
      <c r="G14" s="7">
        <v>1</v>
      </c>
      <c r="H14" s="8">
        <v>1</v>
      </c>
      <c r="I14" s="9">
        <v>1</v>
      </c>
      <c r="J14" s="13"/>
      <c r="K14" s="16"/>
      <c r="L14" s="14"/>
      <c r="M14" s="18">
        <v>1</v>
      </c>
      <c r="N14" s="18">
        <v>1</v>
      </c>
      <c r="O14" s="226">
        <f t="shared" si="2"/>
        <v>0</v>
      </c>
      <c r="P14" s="227">
        <f t="shared" si="0"/>
        <v>0</v>
      </c>
      <c r="Q14" s="221">
        <f t="shared" si="1"/>
        <v>0</v>
      </c>
    </row>
    <row r="15" spans="1:17" x14ac:dyDescent="0.2">
      <c r="A15" s="12"/>
      <c r="B15" s="13"/>
      <c r="C15" s="14"/>
      <c r="D15" s="15"/>
      <c r="E15" s="16"/>
      <c r="F15" s="17"/>
      <c r="G15" s="7">
        <v>1</v>
      </c>
      <c r="H15" s="8">
        <v>1</v>
      </c>
      <c r="I15" s="9">
        <v>1</v>
      </c>
      <c r="J15" s="13"/>
      <c r="K15" s="16"/>
      <c r="L15" s="14"/>
      <c r="M15" s="18">
        <v>1</v>
      </c>
      <c r="N15" s="18">
        <v>1</v>
      </c>
      <c r="O15" s="226">
        <f t="shared" si="2"/>
        <v>0</v>
      </c>
      <c r="P15" s="227">
        <f t="shared" si="0"/>
        <v>0</v>
      </c>
      <c r="Q15" s="221">
        <f t="shared" si="1"/>
        <v>0</v>
      </c>
    </row>
    <row r="16" spans="1:17" x14ac:dyDescent="0.2">
      <c r="A16" s="12"/>
      <c r="B16" s="13"/>
      <c r="C16" s="14"/>
      <c r="D16" s="15"/>
      <c r="E16" s="16"/>
      <c r="F16" s="17"/>
      <c r="G16" s="7">
        <v>1</v>
      </c>
      <c r="H16" s="8">
        <v>1</v>
      </c>
      <c r="I16" s="9">
        <v>1</v>
      </c>
      <c r="J16" s="13"/>
      <c r="K16" s="16"/>
      <c r="L16" s="14"/>
      <c r="M16" s="18">
        <v>1</v>
      </c>
      <c r="N16" s="18">
        <v>1</v>
      </c>
      <c r="O16" s="226">
        <f t="shared" si="2"/>
        <v>0</v>
      </c>
      <c r="P16" s="227">
        <f t="shared" si="0"/>
        <v>0</v>
      </c>
      <c r="Q16" s="221">
        <f t="shared" si="1"/>
        <v>0</v>
      </c>
    </row>
    <row r="17" spans="1:17" x14ac:dyDescent="0.2">
      <c r="A17" s="12"/>
      <c r="B17" s="13"/>
      <c r="C17" s="14"/>
      <c r="D17" s="15"/>
      <c r="E17" s="16"/>
      <c r="F17" s="17"/>
      <c r="G17" s="7">
        <v>1</v>
      </c>
      <c r="H17" s="8">
        <v>1</v>
      </c>
      <c r="I17" s="9">
        <v>1</v>
      </c>
      <c r="J17" s="13"/>
      <c r="K17" s="16"/>
      <c r="L17" s="14"/>
      <c r="M17" s="18">
        <v>1</v>
      </c>
      <c r="N17" s="18">
        <v>1</v>
      </c>
      <c r="O17" s="226">
        <f t="shared" si="2"/>
        <v>0</v>
      </c>
      <c r="P17" s="227">
        <f t="shared" si="0"/>
        <v>0</v>
      </c>
      <c r="Q17" s="221">
        <f t="shared" si="1"/>
        <v>0</v>
      </c>
    </row>
    <row r="18" spans="1:17" x14ac:dyDescent="0.2">
      <c r="A18" s="12"/>
      <c r="B18" s="13"/>
      <c r="C18" s="14"/>
      <c r="D18" s="15"/>
      <c r="E18" s="16"/>
      <c r="F18" s="17"/>
      <c r="G18" s="7">
        <v>1</v>
      </c>
      <c r="H18" s="8">
        <v>1</v>
      </c>
      <c r="I18" s="9">
        <v>1</v>
      </c>
      <c r="J18" s="13"/>
      <c r="K18" s="16"/>
      <c r="L18" s="14"/>
      <c r="M18" s="18">
        <v>1</v>
      </c>
      <c r="N18" s="18">
        <v>1</v>
      </c>
      <c r="O18" s="226">
        <f t="shared" si="2"/>
        <v>0</v>
      </c>
      <c r="P18" s="227">
        <f t="shared" si="0"/>
        <v>0</v>
      </c>
      <c r="Q18" s="221">
        <f t="shared" si="1"/>
        <v>0</v>
      </c>
    </row>
    <row r="19" spans="1:17" x14ac:dyDescent="0.2">
      <c r="A19" s="12"/>
      <c r="B19" s="13"/>
      <c r="C19" s="14"/>
      <c r="D19" s="15"/>
      <c r="E19" s="16"/>
      <c r="F19" s="17"/>
      <c r="G19" s="7">
        <v>1</v>
      </c>
      <c r="H19" s="8">
        <v>1</v>
      </c>
      <c r="I19" s="9">
        <v>1</v>
      </c>
      <c r="J19" s="13"/>
      <c r="K19" s="16"/>
      <c r="L19" s="14"/>
      <c r="M19" s="18">
        <v>1</v>
      </c>
      <c r="N19" s="18">
        <v>1</v>
      </c>
      <c r="O19" s="226">
        <f t="shared" si="2"/>
        <v>0</v>
      </c>
      <c r="P19" s="227">
        <f t="shared" si="0"/>
        <v>0</v>
      </c>
      <c r="Q19" s="221">
        <f t="shared" si="1"/>
        <v>0</v>
      </c>
    </row>
    <row r="20" spans="1:17" x14ac:dyDescent="0.2">
      <c r="A20" s="12"/>
      <c r="B20" s="13"/>
      <c r="C20" s="14"/>
      <c r="D20" s="15"/>
      <c r="E20" s="16"/>
      <c r="F20" s="17"/>
      <c r="G20" s="7">
        <v>1</v>
      </c>
      <c r="H20" s="8">
        <v>1</v>
      </c>
      <c r="I20" s="9">
        <v>1</v>
      </c>
      <c r="J20" s="13"/>
      <c r="K20" s="16"/>
      <c r="L20" s="14"/>
      <c r="M20" s="18">
        <v>1</v>
      </c>
      <c r="N20" s="18">
        <v>1</v>
      </c>
      <c r="O20" s="226">
        <f t="shared" si="2"/>
        <v>0</v>
      </c>
      <c r="P20" s="227">
        <f t="shared" si="0"/>
        <v>0</v>
      </c>
      <c r="Q20" s="221">
        <f t="shared" si="1"/>
        <v>0</v>
      </c>
    </row>
    <row r="21" spans="1:17" x14ac:dyDescent="0.2">
      <c r="A21" s="12"/>
      <c r="B21" s="13"/>
      <c r="C21" s="14"/>
      <c r="D21" s="15"/>
      <c r="E21" s="16"/>
      <c r="F21" s="17"/>
      <c r="G21" s="7">
        <v>1</v>
      </c>
      <c r="H21" s="8">
        <v>1</v>
      </c>
      <c r="I21" s="9">
        <v>1</v>
      </c>
      <c r="J21" s="13"/>
      <c r="K21" s="16"/>
      <c r="L21" s="14"/>
      <c r="M21" s="18">
        <v>1</v>
      </c>
      <c r="N21" s="18">
        <v>1</v>
      </c>
      <c r="O21" s="226">
        <f t="shared" si="2"/>
        <v>0</v>
      </c>
      <c r="P21" s="227">
        <f t="shared" si="0"/>
        <v>0</v>
      </c>
      <c r="Q21" s="221">
        <f t="shared" si="1"/>
        <v>0</v>
      </c>
    </row>
    <row r="22" spans="1:17" x14ac:dyDescent="0.2">
      <c r="A22" s="12"/>
      <c r="B22" s="13"/>
      <c r="C22" s="14"/>
      <c r="D22" s="15"/>
      <c r="E22" s="16"/>
      <c r="F22" s="17"/>
      <c r="G22" s="7">
        <v>1</v>
      </c>
      <c r="H22" s="8">
        <v>1</v>
      </c>
      <c r="I22" s="9">
        <v>1</v>
      </c>
      <c r="J22" s="13"/>
      <c r="K22" s="16"/>
      <c r="L22" s="14"/>
      <c r="M22" s="18">
        <v>1</v>
      </c>
      <c r="N22" s="18">
        <v>1</v>
      </c>
      <c r="O22" s="226">
        <f t="shared" si="2"/>
        <v>0</v>
      </c>
      <c r="P22" s="227">
        <f t="shared" si="0"/>
        <v>0</v>
      </c>
      <c r="Q22" s="221">
        <f t="shared" si="1"/>
        <v>0</v>
      </c>
    </row>
    <row r="23" spans="1:17" x14ac:dyDescent="0.2">
      <c r="A23" s="12"/>
      <c r="B23" s="13"/>
      <c r="C23" s="14"/>
      <c r="D23" s="15"/>
      <c r="E23" s="16"/>
      <c r="F23" s="17"/>
      <c r="G23" s="7">
        <v>1</v>
      </c>
      <c r="H23" s="8">
        <v>1</v>
      </c>
      <c r="I23" s="9">
        <v>1</v>
      </c>
      <c r="J23" s="13"/>
      <c r="K23" s="16"/>
      <c r="L23" s="14"/>
      <c r="M23" s="18">
        <v>1</v>
      </c>
      <c r="N23" s="18">
        <v>1</v>
      </c>
      <c r="O23" s="226">
        <f t="shared" si="2"/>
        <v>0</v>
      </c>
      <c r="P23" s="227">
        <f t="shared" si="0"/>
        <v>0</v>
      </c>
      <c r="Q23" s="221">
        <f t="shared" si="1"/>
        <v>0</v>
      </c>
    </row>
    <row r="24" spans="1:17" x14ac:dyDescent="0.2">
      <c r="A24" s="12"/>
      <c r="B24" s="13"/>
      <c r="C24" s="14"/>
      <c r="D24" s="15"/>
      <c r="E24" s="16"/>
      <c r="F24" s="17"/>
      <c r="G24" s="7">
        <v>1</v>
      </c>
      <c r="H24" s="8">
        <v>1</v>
      </c>
      <c r="I24" s="9">
        <v>1</v>
      </c>
      <c r="J24" s="13"/>
      <c r="K24" s="16"/>
      <c r="L24" s="14"/>
      <c r="M24" s="18">
        <v>1</v>
      </c>
      <c r="N24" s="18">
        <v>1</v>
      </c>
      <c r="O24" s="226">
        <f t="shared" si="2"/>
        <v>0</v>
      </c>
      <c r="P24" s="227">
        <f t="shared" si="0"/>
        <v>0</v>
      </c>
      <c r="Q24" s="221">
        <f t="shared" si="1"/>
        <v>0</v>
      </c>
    </row>
    <row r="25" spans="1:17" x14ac:dyDescent="0.2">
      <c r="A25" s="12"/>
      <c r="B25" s="13"/>
      <c r="C25" s="14"/>
      <c r="D25" s="15"/>
      <c r="E25" s="16"/>
      <c r="F25" s="17"/>
      <c r="G25" s="7">
        <v>1</v>
      </c>
      <c r="H25" s="8">
        <v>1</v>
      </c>
      <c r="I25" s="9">
        <v>1</v>
      </c>
      <c r="J25" s="13"/>
      <c r="K25" s="16"/>
      <c r="L25" s="14"/>
      <c r="M25" s="18">
        <v>1</v>
      </c>
      <c r="N25" s="18">
        <v>1</v>
      </c>
      <c r="O25" s="226">
        <f t="shared" si="2"/>
        <v>0</v>
      </c>
      <c r="P25" s="227">
        <f t="shared" si="0"/>
        <v>0</v>
      </c>
      <c r="Q25" s="221">
        <f t="shared" si="1"/>
        <v>0</v>
      </c>
    </row>
    <row r="26" spans="1:17" x14ac:dyDescent="0.2">
      <c r="A26" s="12"/>
      <c r="B26" s="13"/>
      <c r="C26" s="14"/>
      <c r="D26" s="15"/>
      <c r="E26" s="16"/>
      <c r="F26" s="17"/>
      <c r="G26" s="7">
        <v>1</v>
      </c>
      <c r="H26" s="8">
        <v>1</v>
      </c>
      <c r="I26" s="9">
        <v>1</v>
      </c>
      <c r="J26" s="13"/>
      <c r="K26" s="16"/>
      <c r="L26" s="14"/>
      <c r="M26" s="18">
        <v>1</v>
      </c>
      <c r="N26" s="18">
        <v>1</v>
      </c>
      <c r="O26" s="226">
        <f t="shared" si="2"/>
        <v>0</v>
      </c>
      <c r="P26" s="227">
        <f t="shared" si="0"/>
        <v>0</v>
      </c>
      <c r="Q26" s="221">
        <f t="shared" si="1"/>
        <v>0</v>
      </c>
    </row>
    <row r="27" spans="1:17" x14ac:dyDescent="0.2">
      <c r="A27" s="12"/>
      <c r="B27" s="13"/>
      <c r="C27" s="14"/>
      <c r="D27" s="15"/>
      <c r="E27" s="16"/>
      <c r="F27" s="17"/>
      <c r="G27" s="7">
        <v>1</v>
      </c>
      <c r="H27" s="8">
        <v>1</v>
      </c>
      <c r="I27" s="9">
        <v>1</v>
      </c>
      <c r="J27" s="13"/>
      <c r="K27" s="16"/>
      <c r="L27" s="14"/>
      <c r="M27" s="18">
        <v>1</v>
      </c>
      <c r="N27" s="18">
        <v>1</v>
      </c>
      <c r="O27" s="226">
        <f t="shared" si="2"/>
        <v>0</v>
      </c>
      <c r="P27" s="227">
        <f t="shared" si="0"/>
        <v>0</v>
      </c>
      <c r="Q27" s="221">
        <f t="shared" si="1"/>
        <v>0</v>
      </c>
    </row>
    <row r="28" spans="1:17" ht="13.5" thickBot="1" x14ac:dyDescent="0.25">
      <c r="A28" s="19"/>
      <c r="B28" s="20"/>
      <c r="C28" s="21"/>
      <c r="D28" s="22"/>
      <c r="E28" s="23"/>
      <c r="F28" s="24"/>
      <c r="G28" s="7">
        <v>1</v>
      </c>
      <c r="H28" s="8">
        <v>1</v>
      </c>
      <c r="I28" s="9">
        <v>1</v>
      </c>
      <c r="J28" s="20"/>
      <c r="K28" s="25"/>
      <c r="L28" s="21"/>
      <c r="M28" s="26">
        <v>1</v>
      </c>
      <c r="N28" s="26">
        <v>1</v>
      </c>
      <c r="O28" s="226">
        <f t="shared" si="2"/>
        <v>0</v>
      </c>
      <c r="P28" s="227">
        <f t="shared" si="0"/>
        <v>0</v>
      </c>
      <c r="Q28" s="221">
        <f t="shared" si="1"/>
        <v>0</v>
      </c>
    </row>
    <row r="29" spans="1:17" ht="16.5" thickBot="1" x14ac:dyDescent="0.3">
      <c r="A29" s="89" t="s">
        <v>16</v>
      </c>
      <c r="B29" s="35">
        <f>SUM(B10:B28)</f>
        <v>0</v>
      </c>
      <c r="C29" s="35">
        <f>SUM(C10:C28)</f>
        <v>0</v>
      </c>
      <c r="D29" s="36">
        <f>SUM(D10:D28)</f>
        <v>0</v>
      </c>
      <c r="E29" s="35">
        <f>SUM(E10:E28)</f>
        <v>0</v>
      </c>
      <c r="F29" s="37">
        <f>SUM(F10:F28)</f>
        <v>0</v>
      </c>
      <c r="G29" s="38"/>
      <c r="H29" s="35"/>
      <c r="I29" s="35"/>
      <c r="J29" s="35">
        <f>SUM(J10:J28)</f>
        <v>0</v>
      </c>
      <c r="K29" s="35">
        <f>SUM(K10:K28)</f>
        <v>0</v>
      </c>
      <c r="L29" s="35">
        <f>SUM(L10:L28)</f>
        <v>0</v>
      </c>
      <c r="M29" s="35"/>
      <c r="N29" s="35"/>
      <c r="O29" s="34">
        <f>SUM(O10:O28)</f>
        <v>0</v>
      </c>
      <c r="P29" s="159">
        <f>SUM(P10:P28)</f>
        <v>0</v>
      </c>
      <c r="Q29" s="172">
        <f>SUM(Q10:Q28)</f>
        <v>0</v>
      </c>
    </row>
    <row r="30" spans="1:17" x14ac:dyDescent="0.2">
      <c r="A30" s="90"/>
      <c r="B30" s="90"/>
      <c r="C30" s="90"/>
      <c r="D30" s="91"/>
      <c r="E30" s="92"/>
      <c r="F30" s="93"/>
      <c r="G30" s="94"/>
      <c r="H30" s="92"/>
      <c r="I30" s="92"/>
      <c r="J30" s="92"/>
      <c r="K30" s="92"/>
      <c r="L30" s="92"/>
      <c r="M30" s="92"/>
      <c r="N30" s="92"/>
      <c r="O30" s="95"/>
      <c r="P30" s="160"/>
      <c r="Q30" s="104"/>
    </row>
    <row r="31" spans="1:17" ht="15.75" customHeight="1" thickBot="1" x14ac:dyDescent="0.25">
      <c r="A31" s="96" t="s">
        <v>17</v>
      </c>
      <c r="B31" s="97"/>
      <c r="C31" s="97"/>
      <c r="D31" s="98"/>
      <c r="E31" s="99"/>
      <c r="F31" s="100"/>
      <c r="G31" s="101"/>
      <c r="H31" s="99"/>
      <c r="I31" s="99"/>
      <c r="J31" s="99"/>
      <c r="K31" s="99"/>
      <c r="L31" s="99"/>
      <c r="M31" s="99"/>
      <c r="N31" s="99"/>
      <c r="O31" s="102"/>
      <c r="P31" s="161"/>
      <c r="Q31" s="104"/>
    </row>
    <row r="32" spans="1:17" x14ac:dyDescent="0.2">
      <c r="A32" s="5"/>
      <c r="B32" s="27"/>
      <c r="C32" s="27"/>
      <c r="D32" s="30"/>
      <c r="E32" s="27"/>
      <c r="F32" s="28"/>
      <c r="G32" s="29"/>
      <c r="H32" s="27"/>
      <c r="I32" s="27"/>
      <c r="J32" s="27"/>
      <c r="K32" s="27"/>
      <c r="L32" s="27"/>
      <c r="M32" s="27"/>
      <c r="N32" s="92"/>
      <c r="O32" s="31"/>
      <c r="P32" s="160"/>
      <c r="Q32" s="221">
        <f>O32</f>
        <v>0</v>
      </c>
    </row>
    <row r="33" spans="1:17" x14ac:dyDescent="0.2">
      <c r="A33" s="5"/>
      <c r="B33" s="92"/>
      <c r="C33" s="92"/>
      <c r="D33" s="40"/>
      <c r="E33" s="92"/>
      <c r="F33" s="93"/>
      <c r="G33" s="94"/>
      <c r="H33" s="92"/>
      <c r="I33" s="92"/>
      <c r="J33" s="92"/>
      <c r="K33" s="92"/>
      <c r="L33" s="92"/>
      <c r="M33" s="92"/>
      <c r="N33" s="92"/>
      <c r="O33" s="31"/>
      <c r="P33" s="160"/>
      <c r="Q33" s="221">
        <f>O33</f>
        <v>0</v>
      </c>
    </row>
    <row r="34" spans="1:17" x14ac:dyDescent="0.2">
      <c r="A34" s="5"/>
      <c r="B34" s="92"/>
      <c r="C34" s="92"/>
      <c r="D34" s="40"/>
      <c r="E34" s="92"/>
      <c r="F34" s="93"/>
      <c r="G34" s="94"/>
      <c r="H34" s="92"/>
      <c r="I34" s="92"/>
      <c r="J34" s="92"/>
      <c r="K34" s="92"/>
      <c r="L34" s="92"/>
      <c r="M34" s="92"/>
      <c r="N34" s="92"/>
      <c r="O34" s="31"/>
      <c r="P34" s="160"/>
      <c r="Q34" s="221">
        <f>O34</f>
        <v>0</v>
      </c>
    </row>
    <row r="35" spans="1:17" x14ac:dyDescent="0.2">
      <c r="A35" s="16"/>
      <c r="B35" s="104"/>
      <c r="C35" s="104"/>
      <c r="D35" s="105"/>
      <c r="E35" s="104"/>
      <c r="F35" s="106"/>
      <c r="G35" s="107"/>
      <c r="H35" s="104"/>
      <c r="I35" s="104"/>
      <c r="J35" s="104"/>
      <c r="K35" s="104"/>
      <c r="L35" s="104"/>
      <c r="M35" s="104"/>
      <c r="N35" s="104"/>
      <c r="O35" s="32"/>
      <c r="P35" s="162"/>
      <c r="Q35" s="221">
        <f>O35</f>
        <v>0</v>
      </c>
    </row>
    <row r="36" spans="1:17" ht="13.5" thickBot="1" x14ac:dyDescent="0.25">
      <c r="A36" s="25"/>
      <c r="B36" s="99"/>
      <c r="C36" s="99"/>
      <c r="D36" s="109"/>
      <c r="E36" s="99"/>
      <c r="F36" s="100"/>
      <c r="G36" s="101"/>
      <c r="H36" s="99"/>
      <c r="I36" s="99"/>
      <c r="J36" s="99"/>
      <c r="K36" s="99"/>
      <c r="L36" s="99"/>
      <c r="M36" s="99"/>
      <c r="N36" s="99"/>
      <c r="O36" s="33"/>
      <c r="P36" s="161"/>
      <c r="Q36" s="221">
        <f>O36</f>
        <v>0</v>
      </c>
    </row>
    <row r="37" spans="1:17" ht="13.5" thickBot="1" x14ac:dyDescent="0.25">
      <c r="A37" s="111" t="s">
        <v>18</v>
      </c>
      <c r="C37" s="49"/>
      <c r="D37" s="112"/>
      <c r="E37" s="49"/>
      <c r="F37" s="113"/>
      <c r="G37" s="114"/>
      <c r="H37" s="49"/>
      <c r="I37" s="49"/>
      <c r="J37" s="49"/>
      <c r="K37" s="115"/>
      <c r="L37" s="115"/>
      <c r="M37" s="116"/>
      <c r="N37" s="117" t="s">
        <v>19</v>
      </c>
      <c r="O37" s="39">
        <f>SUM(O32:O36)</f>
        <v>0</v>
      </c>
      <c r="P37" s="163"/>
      <c r="Q37" s="170">
        <f>SUM(Q32:Q36)</f>
        <v>0</v>
      </c>
    </row>
    <row r="38" spans="1:17" ht="30" customHeight="1" thickBot="1" x14ac:dyDescent="0.3">
      <c r="A38" s="49"/>
      <c r="B38" s="49"/>
      <c r="C38" s="49"/>
      <c r="D38" s="49"/>
      <c r="E38" s="49"/>
      <c r="F38" s="113"/>
      <c r="G38" s="114"/>
      <c r="H38" s="49"/>
      <c r="I38" s="49"/>
      <c r="J38" s="49"/>
      <c r="K38" s="49"/>
      <c r="L38" s="49"/>
      <c r="M38" s="118"/>
      <c r="N38" s="118" t="s">
        <v>20</v>
      </c>
      <c r="O38" s="41">
        <f>O29+O37</f>
        <v>0</v>
      </c>
      <c r="P38" s="164">
        <f>P29+P37</f>
        <v>0</v>
      </c>
      <c r="Q38" s="171">
        <f>Q29+Q37</f>
        <v>0</v>
      </c>
    </row>
    <row r="39" spans="1:17" ht="15.75" thickBot="1" x14ac:dyDescent="0.3">
      <c r="A39" s="119" t="s">
        <v>21</v>
      </c>
      <c r="B39" s="120"/>
      <c r="C39" s="120"/>
      <c r="D39" s="120"/>
      <c r="E39" s="120"/>
      <c r="F39" s="121"/>
      <c r="G39" s="122"/>
      <c r="H39" s="49"/>
      <c r="I39" s="123" t="s">
        <v>22</v>
      </c>
      <c r="J39" s="120"/>
      <c r="K39" s="120"/>
      <c r="L39" s="49"/>
      <c r="M39" s="49"/>
      <c r="N39" s="49"/>
      <c r="O39" s="124"/>
      <c r="P39" s="125"/>
    </row>
    <row r="40" spans="1:17" x14ac:dyDescent="0.2">
      <c r="C40" s="49"/>
      <c r="L40" s="49"/>
      <c r="M40" s="49"/>
      <c r="N40" s="49"/>
      <c r="O40" s="124" t="s">
        <v>95</v>
      </c>
      <c r="P40" s="124" t="s">
        <v>96</v>
      </c>
      <c r="Q40" s="124" t="s">
        <v>97</v>
      </c>
    </row>
    <row r="41" spans="1:17" ht="13.5" thickBot="1" x14ac:dyDescent="0.25">
      <c r="B41" s="126" t="s">
        <v>25</v>
      </c>
      <c r="C41" s="120"/>
      <c r="D41" s="120"/>
      <c r="E41" s="120"/>
      <c r="F41" s="121"/>
      <c r="G41" s="122"/>
      <c r="I41" s="62" t="s">
        <v>22</v>
      </c>
      <c r="J41" s="120"/>
      <c r="K41" s="120"/>
      <c r="N41" s="47" t="s">
        <v>98</v>
      </c>
      <c r="O41" s="221"/>
      <c r="P41" s="222"/>
      <c r="Q41" s="222"/>
    </row>
    <row r="42" spans="1:17" x14ac:dyDescent="0.2">
      <c r="C42" s="49"/>
      <c r="D42" s="49"/>
      <c r="N42" s="219" t="s">
        <v>99</v>
      </c>
      <c r="O42" s="220">
        <f>O38+O41</f>
        <v>0</v>
      </c>
      <c r="P42" s="220">
        <f>P38+P41</f>
        <v>0</v>
      </c>
      <c r="Q42" s="220">
        <f>Q38+Q41</f>
        <v>0</v>
      </c>
    </row>
    <row r="43" spans="1:17" x14ac:dyDescent="0.2">
      <c r="A43" s="111" t="s">
        <v>24</v>
      </c>
      <c r="B43" s="146"/>
      <c r="C43" s="49"/>
    </row>
    <row r="44" spans="1:17" x14ac:dyDescent="0.2">
      <c r="A44" s="111" t="s">
        <v>26</v>
      </c>
      <c r="C44" s="49"/>
    </row>
    <row r="45" spans="1:17" x14ac:dyDescent="0.2">
      <c r="A45" s="128" t="s">
        <v>100</v>
      </c>
      <c r="C45" s="49"/>
    </row>
    <row r="46" spans="1:17" x14ac:dyDescent="0.2">
      <c r="A46" s="152" t="s">
        <v>76</v>
      </c>
      <c r="B46" s="148"/>
      <c r="C46" s="149"/>
      <c r="D46" s="149"/>
      <c r="E46" s="149"/>
      <c r="F46" s="150"/>
      <c r="G46" s="151"/>
      <c r="H46" s="149"/>
      <c r="I46" s="149"/>
      <c r="J46" s="149"/>
      <c r="K46" s="149"/>
      <c r="L46" s="149"/>
      <c r="M46" s="149"/>
    </row>
    <row r="47" spans="1:17" x14ac:dyDescent="0.2">
      <c r="C47" s="49"/>
    </row>
    <row r="48" spans="1:17" x14ac:dyDescent="0.2">
      <c r="C48" s="49"/>
    </row>
    <row r="49" spans="3:3" x14ac:dyDescent="0.2">
      <c r="C49" s="49"/>
    </row>
    <row r="50" spans="3:3" x14ac:dyDescent="0.2">
      <c r="C50" s="49"/>
    </row>
    <row r="51" spans="3:3" x14ac:dyDescent="0.2">
      <c r="C51" s="49"/>
    </row>
    <row r="52" spans="3:3" x14ac:dyDescent="0.2">
      <c r="C52" s="49"/>
    </row>
    <row r="53" spans="3:3" x14ac:dyDescent="0.2">
      <c r="C53" s="49"/>
    </row>
    <row r="54" spans="3:3" x14ac:dyDescent="0.2">
      <c r="C54" s="49"/>
    </row>
    <row r="55" spans="3:3" x14ac:dyDescent="0.2">
      <c r="C55" s="49"/>
    </row>
    <row r="56" spans="3:3" x14ac:dyDescent="0.2">
      <c r="C56" s="49"/>
    </row>
    <row r="57" spans="3:3" x14ac:dyDescent="0.2">
      <c r="C57" s="49"/>
    </row>
    <row r="58" spans="3:3" x14ac:dyDescent="0.2">
      <c r="C58" s="49"/>
    </row>
    <row r="59" spans="3:3" x14ac:dyDescent="0.2">
      <c r="C59" s="49"/>
    </row>
    <row r="60" spans="3:3" x14ac:dyDescent="0.2">
      <c r="C60" s="49"/>
    </row>
    <row r="61" spans="3:3" x14ac:dyDescent="0.2">
      <c r="C61" s="49"/>
    </row>
    <row r="62" spans="3:3" x14ac:dyDescent="0.2">
      <c r="C62" s="49"/>
    </row>
    <row r="63" spans="3:3" x14ac:dyDescent="0.2">
      <c r="C63" s="49"/>
    </row>
    <row r="64" spans="3:3" x14ac:dyDescent="0.2">
      <c r="C64" s="49"/>
    </row>
    <row r="65" spans="3:3" x14ac:dyDescent="0.2">
      <c r="C65" s="49"/>
    </row>
    <row r="66" spans="3:3" x14ac:dyDescent="0.2">
      <c r="C66" s="49"/>
    </row>
    <row r="67" spans="3:3" x14ac:dyDescent="0.2">
      <c r="C67" s="49"/>
    </row>
    <row r="68" spans="3:3" x14ac:dyDescent="0.2">
      <c r="C68" s="49"/>
    </row>
    <row r="69" spans="3:3" x14ac:dyDescent="0.2">
      <c r="C69" s="49"/>
    </row>
    <row r="70" spans="3:3" x14ac:dyDescent="0.2">
      <c r="C70" s="49"/>
    </row>
    <row r="71" spans="3:3" x14ac:dyDescent="0.2">
      <c r="C71" s="49"/>
    </row>
    <row r="72" spans="3:3" x14ac:dyDescent="0.2">
      <c r="C72" s="49"/>
    </row>
    <row r="73" spans="3:3" x14ac:dyDescent="0.2">
      <c r="C73" s="49"/>
    </row>
    <row r="74" spans="3:3" x14ac:dyDescent="0.2">
      <c r="C74" s="49"/>
    </row>
    <row r="75" spans="3:3" x14ac:dyDescent="0.2">
      <c r="C75" s="49"/>
    </row>
    <row r="76" spans="3:3" x14ac:dyDescent="0.2">
      <c r="C76" s="49"/>
    </row>
    <row r="77" spans="3:3" x14ac:dyDescent="0.2">
      <c r="C77" s="49"/>
    </row>
    <row r="78" spans="3:3" x14ac:dyDescent="0.2">
      <c r="C78" s="49"/>
    </row>
    <row r="79" spans="3:3" x14ac:dyDescent="0.2">
      <c r="C79" s="49"/>
    </row>
    <row r="80" spans="3:3" x14ac:dyDescent="0.2">
      <c r="C80" s="49"/>
    </row>
    <row r="81" spans="3:3" x14ac:dyDescent="0.2">
      <c r="C81" s="49"/>
    </row>
    <row r="82" spans="3:3" x14ac:dyDescent="0.2">
      <c r="C82" s="49"/>
    </row>
    <row r="83" spans="3:3" x14ac:dyDescent="0.2">
      <c r="C83" s="49"/>
    </row>
    <row r="84" spans="3:3" x14ac:dyDescent="0.2">
      <c r="C84" s="49"/>
    </row>
  </sheetData>
  <sheetProtection algorithmName="SHA-512" hashValue="vHApbISznbmLn7m7U0aVBjMsnC6ty9/53ZX++dPs+pg7Jb8sCs5JPyLsmXkOb8NHgFuBp3Yvm/+DkXNELku9jA==" saltValue="TS1fGnAF8Qq/FTwAgCpf9A==" spinCount="100000" sheet="1" objects="1" scenarios="1"/>
  <mergeCells count="5">
    <mergeCell ref="C2:J2"/>
    <mergeCell ref="C3:J3"/>
    <mergeCell ref="C4:J4"/>
    <mergeCell ref="C5:J5"/>
    <mergeCell ref="C6:J6"/>
  </mergeCells>
  <phoneticPr fontId="17" type="noConversion"/>
  <pageMargins left="0.4" right="0.4" top="0.98" bottom="0.68" header="0.46" footer="0.5"/>
  <pageSetup orientation="portrait" horizontalDpi="4294967292" r:id="rId1"/>
  <headerFooter alignWithMargins="0">
    <oddHeader>&amp;L&amp;G</oddHeader>
  </headerFooter>
  <legacyDrawing r:id="rId2"/>
  <legacyDrawingHF r:id="rId3"/>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4"/>
  <sheetViews>
    <sheetView zoomScale="115" workbookViewId="0">
      <selection activeCell="O10" sqref="O10:O28"/>
    </sheetView>
  </sheetViews>
  <sheetFormatPr defaultRowHeight="12.75" x14ac:dyDescent="0.2"/>
  <cols>
    <col min="1" max="1" width="20.42578125" style="43" customWidth="1"/>
    <col min="2" max="2" width="5.140625" style="43" customWidth="1"/>
    <col min="3" max="3" width="3.7109375" style="127" customWidth="1"/>
    <col min="4" max="4" width="3.7109375" style="43" customWidth="1"/>
    <col min="5" max="5" width="4.5703125" style="43" customWidth="1"/>
    <col min="6" max="6" width="3.5703125" style="50" customWidth="1"/>
    <col min="7" max="7" width="4.85546875" style="51" customWidth="1"/>
    <col min="8" max="8" width="6.140625" style="43" customWidth="1"/>
    <col min="9" max="9" width="6.42578125" style="43" customWidth="1"/>
    <col min="10" max="10" width="4" style="43" customWidth="1"/>
    <col min="11" max="12" width="4.42578125" style="43" customWidth="1"/>
    <col min="13" max="14" width="4.7109375" style="43" customWidth="1"/>
    <col min="15" max="15" width="8.5703125" style="46" customWidth="1"/>
    <col min="16" max="16" width="8.5703125" style="43" customWidth="1"/>
    <col min="17" max="17" width="6.85546875" style="43" customWidth="1"/>
    <col min="18" max="18" width="1.7109375" style="43" customWidth="1"/>
    <col min="19" max="16384" width="9.140625" style="43"/>
  </cols>
  <sheetData>
    <row r="1" spans="1:17" ht="16.5" thickBot="1" x14ac:dyDescent="0.3">
      <c r="B1" s="44" t="s">
        <v>0</v>
      </c>
      <c r="C1" s="43"/>
      <c r="F1" s="43"/>
      <c r="G1" s="43"/>
      <c r="H1" s="45"/>
    </row>
    <row r="2" spans="1:17" ht="13.5" thickBot="1" x14ac:dyDescent="0.25">
      <c r="B2" s="47" t="s">
        <v>85</v>
      </c>
      <c r="C2" s="232" t="s">
        <v>138</v>
      </c>
      <c r="D2" s="229"/>
      <c r="E2" s="229"/>
      <c r="F2" s="229"/>
      <c r="G2" s="229"/>
      <c r="H2" s="229"/>
      <c r="I2" s="229"/>
      <c r="J2" s="230"/>
    </row>
    <row r="3" spans="1:17" ht="13.5" thickBot="1" x14ac:dyDescent="0.25">
      <c r="B3" s="47" t="s">
        <v>55</v>
      </c>
      <c r="C3" s="228" t="s">
        <v>84</v>
      </c>
      <c r="D3" s="229"/>
      <c r="E3" s="229"/>
      <c r="F3" s="229"/>
      <c r="G3" s="229"/>
      <c r="H3" s="229"/>
      <c r="I3" s="229"/>
      <c r="J3" s="230"/>
    </row>
    <row r="4" spans="1:17" ht="13.5" thickBot="1" x14ac:dyDescent="0.25">
      <c r="B4" s="47" t="s">
        <v>86</v>
      </c>
      <c r="C4" s="228" t="s">
        <v>87</v>
      </c>
      <c r="D4" s="229"/>
      <c r="E4" s="229"/>
      <c r="F4" s="229"/>
      <c r="G4" s="229"/>
      <c r="H4" s="229"/>
      <c r="I4" s="229"/>
      <c r="J4" s="230"/>
    </row>
    <row r="5" spans="1:17" ht="13.5" thickBot="1" x14ac:dyDescent="0.25">
      <c r="B5" s="47" t="s">
        <v>56</v>
      </c>
      <c r="C5" s="228" t="s">
        <v>88</v>
      </c>
      <c r="D5" s="229"/>
      <c r="E5" s="229"/>
      <c r="F5" s="229"/>
      <c r="G5" s="229"/>
      <c r="H5" s="229"/>
      <c r="I5" s="229"/>
      <c r="J5" s="230"/>
    </row>
    <row r="6" spans="1:17" ht="13.5" thickBot="1" x14ac:dyDescent="0.25">
      <c r="B6" s="47" t="s">
        <v>83</v>
      </c>
      <c r="C6" s="232" t="s">
        <v>131</v>
      </c>
      <c r="D6" s="229"/>
      <c r="E6" s="229"/>
      <c r="F6" s="229"/>
      <c r="G6" s="229"/>
      <c r="H6" s="229"/>
      <c r="I6" s="229"/>
      <c r="J6" s="230"/>
    </row>
    <row r="7" spans="1:17" ht="13.5" thickBot="1" x14ac:dyDescent="0.25">
      <c r="C7" s="49"/>
    </row>
    <row r="8" spans="1:17" ht="14.25" customHeight="1" thickBot="1" x14ac:dyDescent="0.25">
      <c r="B8" s="52" t="s">
        <v>1</v>
      </c>
      <c r="C8" s="48"/>
      <c r="J8" s="53" t="s">
        <v>2</v>
      </c>
      <c r="K8" s="54"/>
      <c r="L8" s="48"/>
    </row>
    <row r="9" spans="1:17" s="62" customFormat="1" ht="57.75" customHeight="1" thickBot="1" x14ac:dyDescent="0.25">
      <c r="A9" s="55" t="s">
        <v>3</v>
      </c>
      <c r="B9" s="56" t="s">
        <v>4</v>
      </c>
      <c r="C9" s="56" t="s">
        <v>5</v>
      </c>
      <c r="D9" s="57" t="s">
        <v>6</v>
      </c>
      <c r="E9" s="58" t="s">
        <v>7</v>
      </c>
      <c r="F9" s="59" t="s">
        <v>23</v>
      </c>
      <c r="G9" s="60" t="s">
        <v>8</v>
      </c>
      <c r="H9" s="58" t="s">
        <v>27</v>
      </c>
      <c r="I9" s="58" t="s">
        <v>28</v>
      </c>
      <c r="J9" s="56" t="s">
        <v>9</v>
      </c>
      <c r="K9" s="56" t="s">
        <v>10</v>
      </c>
      <c r="L9" s="56" t="s">
        <v>11</v>
      </c>
      <c r="M9" s="58" t="s">
        <v>12</v>
      </c>
      <c r="N9" s="58" t="s">
        <v>13</v>
      </c>
      <c r="O9" s="61" t="s">
        <v>14</v>
      </c>
      <c r="P9" s="158" t="s">
        <v>15</v>
      </c>
      <c r="Q9" s="165" t="s">
        <v>89</v>
      </c>
    </row>
    <row r="10" spans="1:17" x14ac:dyDescent="0.2">
      <c r="A10" s="1"/>
      <c r="B10" s="2"/>
      <c r="C10" s="3"/>
      <c r="D10" s="4"/>
      <c r="E10" s="5"/>
      <c r="F10" s="6"/>
      <c r="G10" s="7">
        <v>1</v>
      </c>
      <c r="H10" s="8">
        <v>1</v>
      </c>
      <c r="I10" s="9">
        <v>1</v>
      </c>
      <c r="J10" s="2"/>
      <c r="K10" s="10"/>
      <c r="L10" s="3"/>
      <c r="M10" s="11">
        <v>1</v>
      </c>
      <c r="N10" s="11">
        <v>1</v>
      </c>
      <c r="O10" s="226">
        <f>ROUND(((G10*H10*I10*M10*N10*(B10+2/3*C10) + G10*H10*I10*M10*N10*(J10*E10+K10+L10*E10)/44)),2)</f>
        <v>0</v>
      </c>
      <c r="P10" s="227">
        <f t="shared" ref="P10:P28" si="0">E10*D10*H10</f>
        <v>0</v>
      </c>
      <c r="Q10" s="221">
        <f t="shared" ref="Q10:Q28" si="1">O10</f>
        <v>0</v>
      </c>
    </row>
    <row r="11" spans="1:17" x14ac:dyDescent="0.2">
      <c r="A11" s="12"/>
      <c r="B11" s="13"/>
      <c r="C11" s="14"/>
      <c r="D11" s="15"/>
      <c r="E11" s="16"/>
      <c r="F11" s="17"/>
      <c r="G11" s="7">
        <v>1</v>
      </c>
      <c r="H11" s="8">
        <v>1</v>
      </c>
      <c r="I11" s="9">
        <v>1</v>
      </c>
      <c r="J11" s="13"/>
      <c r="K11" s="16"/>
      <c r="L11" s="14"/>
      <c r="M11" s="18">
        <v>1</v>
      </c>
      <c r="N11" s="18">
        <v>1</v>
      </c>
      <c r="O11" s="226">
        <f t="shared" ref="O11:O28" si="2">ROUND(((G11*H11*I11*M11*N11*(B11+2/3*C11) + G11*H11*I11*M11*N11*(J11*E11+K11+L11*E11)/44)),2)</f>
        <v>0</v>
      </c>
      <c r="P11" s="227">
        <f t="shared" si="0"/>
        <v>0</v>
      </c>
      <c r="Q11" s="221">
        <f t="shared" si="1"/>
        <v>0</v>
      </c>
    </row>
    <row r="12" spans="1:17" x14ac:dyDescent="0.2">
      <c r="A12" s="12"/>
      <c r="B12" s="13"/>
      <c r="C12" s="14"/>
      <c r="D12" s="15"/>
      <c r="E12" s="16"/>
      <c r="F12" s="17"/>
      <c r="G12" s="7">
        <v>1</v>
      </c>
      <c r="H12" s="8">
        <v>1</v>
      </c>
      <c r="I12" s="9">
        <v>1</v>
      </c>
      <c r="J12" s="13"/>
      <c r="K12" s="16"/>
      <c r="L12" s="14"/>
      <c r="M12" s="18">
        <v>1</v>
      </c>
      <c r="N12" s="18">
        <v>1</v>
      </c>
      <c r="O12" s="226">
        <f t="shared" si="2"/>
        <v>0</v>
      </c>
      <c r="P12" s="227">
        <f t="shared" si="0"/>
        <v>0</v>
      </c>
      <c r="Q12" s="221">
        <f t="shared" si="1"/>
        <v>0</v>
      </c>
    </row>
    <row r="13" spans="1:17" x14ac:dyDescent="0.2">
      <c r="A13" s="12"/>
      <c r="B13" s="13"/>
      <c r="C13" s="14"/>
      <c r="D13" s="15"/>
      <c r="E13" s="16"/>
      <c r="F13" s="17"/>
      <c r="G13" s="7">
        <v>1</v>
      </c>
      <c r="H13" s="8">
        <v>1</v>
      </c>
      <c r="I13" s="9">
        <v>1</v>
      </c>
      <c r="J13" s="13"/>
      <c r="K13" s="16"/>
      <c r="L13" s="14"/>
      <c r="M13" s="18">
        <v>1</v>
      </c>
      <c r="N13" s="18">
        <v>1</v>
      </c>
      <c r="O13" s="226">
        <f t="shared" si="2"/>
        <v>0</v>
      </c>
      <c r="P13" s="227">
        <f t="shared" si="0"/>
        <v>0</v>
      </c>
      <c r="Q13" s="221">
        <f t="shared" si="1"/>
        <v>0</v>
      </c>
    </row>
    <row r="14" spans="1:17" x14ac:dyDescent="0.2">
      <c r="A14" s="12"/>
      <c r="B14" s="13"/>
      <c r="C14" s="14"/>
      <c r="D14" s="15"/>
      <c r="E14" s="16"/>
      <c r="F14" s="17"/>
      <c r="G14" s="7">
        <v>1</v>
      </c>
      <c r="H14" s="8">
        <v>1</v>
      </c>
      <c r="I14" s="9">
        <v>1</v>
      </c>
      <c r="J14" s="13"/>
      <c r="K14" s="16"/>
      <c r="L14" s="14"/>
      <c r="M14" s="18">
        <v>1</v>
      </c>
      <c r="N14" s="18">
        <v>1</v>
      </c>
      <c r="O14" s="226">
        <f t="shared" si="2"/>
        <v>0</v>
      </c>
      <c r="P14" s="227">
        <f t="shared" si="0"/>
        <v>0</v>
      </c>
      <c r="Q14" s="221">
        <f t="shared" si="1"/>
        <v>0</v>
      </c>
    </row>
    <row r="15" spans="1:17" x14ac:dyDescent="0.2">
      <c r="A15" s="12"/>
      <c r="B15" s="13"/>
      <c r="C15" s="14"/>
      <c r="D15" s="15"/>
      <c r="E15" s="16"/>
      <c r="F15" s="17"/>
      <c r="G15" s="7">
        <v>1</v>
      </c>
      <c r="H15" s="8">
        <v>1</v>
      </c>
      <c r="I15" s="9">
        <v>1</v>
      </c>
      <c r="J15" s="13"/>
      <c r="K15" s="16"/>
      <c r="L15" s="14"/>
      <c r="M15" s="18">
        <v>1</v>
      </c>
      <c r="N15" s="18">
        <v>1</v>
      </c>
      <c r="O15" s="226">
        <f t="shared" si="2"/>
        <v>0</v>
      </c>
      <c r="P15" s="227">
        <f t="shared" si="0"/>
        <v>0</v>
      </c>
      <c r="Q15" s="221">
        <f t="shared" si="1"/>
        <v>0</v>
      </c>
    </row>
    <row r="16" spans="1:17" x14ac:dyDescent="0.2">
      <c r="A16" s="12"/>
      <c r="B16" s="13"/>
      <c r="C16" s="14"/>
      <c r="D16" s="15"/>
      <c r="E16" s="16"/>
      <c r="F16" s="17"/>
      <c r="G16" s="7">
        <v>1</v>
      </c>
      <c r="H16" s="8">
        <v>1</v>
      </c>
      <c r="I16" s="9">
        <v>1</v>
      </c>
      <c r="J16" s="13"/>
      <c r="K16" s="16"/>
      <c r="L16" s="14"/>
      <c r="M16" s="18">
        <v>1</v>
      </c>
      <c r="N16" s="18">
        <v>1</v>
      </c>
      <c r="O16" s="226">
        <f t="shared" si="2"/>
        <v>0</v>
      </c>
      <c r="P16" s="227">
        <f t="shared" si="0"/>
        <v>0</v>
      </c>
      <c r="Q16" s="221">
        <f t="shared" si="1"/>
        <v>0</v>
      </c>
    </row>
    <row r="17" spans="1:17" x14ac:dyDescent="0.2">
      <c r="A17" s="12"/>
      <c r="B17" s="13"/>
      <c r="C17" s="14"/>
      <c r="D17" s="15"/>
      <c r="E17" s="16"/>
      <c r="F17" s="17"/>
      <c r="G17" s="7">
        <v>1</v>
      </c>
      <c r="H17" s="8">
        <v>1</v>
      </c>
      <c r="I17" s="9">
        <v>1</v>
      </c>
      <c r="J17" s="13"/>
      <c r="K17" s="16"/>
      <c r="L17" s="14"/>
      <c r="M17" s="18">
        <v>1</v>
      </c>
      <c r="N17" s="18">
        <v>1</v>
      </c>
      <c r="O17" s="226">
        <f t="shared" si="2"/>
        <v>0</v>
      </c>
      <c r="P17" s="227">
        <f t="shared" si="0"/>
        <v>0</v>
      </c>
      <c r="Q17" s="221">
        <f t="shared" si="1"/>
        <v>0</v>
      </c>
    </row>
    <row r="18" spans="1:17" x14ac:dyDescent="0.2">
      <c r="A18" s="12"/>
      <c r="B18" s="13"/>
      <c r="C18" s="14"/>
      <c r="D18" s="15"/>
      <c r="E18" s="16"/>
      <c r="F18" s="17"/>
      <c r="G18" s="7">
        <v>1</v>
      </c>
      <c r="H18" s="8">
        <v>1</v>
      </c>
      <c r="I18" s="9">
        <v>1</v>
      </c>
      <c r="J18" s="13"/>
      <c r="K18" s="16"/>
      <c r="L18" s="14"/>
      <c r="M18" s="18">
        <v>1</v>
      </c>
      <c r="N18" s="18">
        <v>1</v>
      </c>
      <c r="O18" s="226">
        <f t="shared" si="2"/>
        <v>0</v>
      </c>
      <c r="P18" s="227">
        <f t="shared" si="0"/>
        <v>0</v>
      </c>
      <c r="Q18" s="221">
        <f t="shared" si="1"/>
        <v>0</v>
      </c>
    </row>
    <row r="19" spans="1:17" x14ac:dyDescent="0.2">
      <c r="A19" s="12"/>
      <c r="B19" s="13"/>
      <c r="C19" s="14"/>
      <c r="D19" s="15"/>
      <c r="E19" s="16"/>
      <c r="F19" s="17"/>
      <c r="G19" s="7">
        <v>1</v>
      </c>
      <c r="H19" s="8">
        <v>1</v>
      </c>
      <c r="I19" s="9">
        <v>1</v>
      </c>
      <c r="J19" s="13"/>
      <c r="K19" s="16"/>
      <c r="L19" s="14"/>
      <c r="M19" s="18">
        <v>1</v>
      </c>
      <c r="N19" s="18">
        <v>1</v>
      </c>
      <c r="O19" s="226">
        <f t="shared" si="2"/>
        <v>0</v>
      </c>
      <c r="P19" s="227">
        <f t="shared" si="0"/>
        <v>0</v>
      </c>
      <c r="Q19" s="221">
        <f t="shared" si="1"/>
        <v>0</v>
      </c>
    </row>
    <row r="20" spans="1:17" x14ac:dyDescent="0.2">
      <c r="A20" s="12"/>
      <c r="B20" s="13"/>
      <c r="C20" s="14"/>
      <c r="D20" s="15"/>
      <c r="E20" s="16"/>
      <c r="F20" s="17"/>
      <c r="G20" s="7">
        <v>1</v>
      </c>
      <c r="H20" s="8">
        <v>1</v>
      </c>
      <c r="I20" s="9">
        <v>1</v>
      </c>
      <c r="J20" s="13"/>
      <c r="K20" s="16"/>
      <c r="L20" s="14"/>
      <c r="M20" s="18">
        <v>1</v>
      </c>
      <c r="N20" s="18">
        <v>1</v>
      </c>
      <c r="O20" s="226">
        <f t="shared" si="2"/>
        <v>0</v>
      </c>
      <c r="P20" s="227">
        <f t="shared" si="0"/>
        <v>0</v>
      </c>
      <c r="Q20" s="221">
        <f t="shared" si="1"/>
        <v>0</v>
      </c>
    </row>
    <row r="21" spans="1:17" x14ac:dyDescent="0.2">
      <c r="A21" s="12"/>
      <c r="B21" s="13"/>
      <c r="C21" s="14"/>
      <c r="D21" s="15"/>
      <c r="E21" s="16"/>
      <c r="F21" s="17"/>
      <c r="G21" s="7">
        <v>1</v>
      </c>
      <c r="H21" s="8">
        <v>1</v>
      </c>
      <c r="I21" s="9">
        <v>1</v>
      </c>
      <c r="J21" s="13"/>
      <c r="K21" s="16"/>
      <c r="L21" s="14"/>
      <c r="M21" s="18">
        <v>1</v>
      </c>
      <c r="N21" s="18">
        <v>1</v>
      </c>
      <c r="O21" s="226">
        <f t="shared" si="2"/>
        <v>0</v>
      </c>
      <c r="P21" s="227">
        <f t="shared" si="0"/>
        <v>0</v>
      </c>
      <c r="Q21" s="221">
        <f t="shared" si="1"/>
        <v>0</v>
      </c>
    </row>
    <row r="22" spans="1:17" x14ac:dyDescent="0.2">
      <c r="A22" s="12"/>
      <c r="B22" s="13"/>
      <c r="C22" s="14"/>
      <c r="D22" s="15"/>
      <c r="E22" s="16"/>
      <c r="F22" s="17"/>
      <c r="G22" s="7">
        <v>1</v>
      </c>
      <c r="H22" s="8">
        <v>1</v>
      </c>
      <c r="I22" s="9">
        <v>1</v>
      </c>
      <c r="J22" s="13"/>
      <c r="K22" s="16"/>
      <c r="L22" s="14"/>
      <c r="M22" s="18">
        <v>1</v>
      </c>
      <c r="N22" s="18">
        <v>1</v>
      </c>
      <c r="O22" s="226">
        <f t="shared" si="2"/>
        <v>0</v>
      </c>
      <c r="P22" s="227">
        <f t="shared" si="0"/>
        <v>0</v>
      </c>
      <c r="Q22" s="221">
        <f t="shared" si="1"/>
        <v>0</v>
      </c>
    </row>
    <row r="23" spans="1:17" x14ac:dyDescent="0.2">
      <c r="A23" s="12"/>
      <c r="B23" s="13"/>
      <c r="C23" s="14"/>
      <c r="D23" s="15"/>
      <c r="E23" s="16"/>
      <c r="F23" s="17"/>
      <c r="G23" s="7">
        <v>1</v>
      </c>
      <c r="H23" s="8">
        <v>1</v>
      </c>
      <c r="I23" s="9">
        <v>1</v>
      </c>
      <c r="J23" s="13"/>
      <c r="K23" s="16"/>
      <c r="L23" s="14"/>
      <c r="M23" s="18">
        <v>1</v>
      </c>
      <c r="N23" s="18">
        <v>1</v>
      </c>
      <c r="O23" s="226">
        <f t="shared" si="2"/>
        <v>0</v>
      </c>
      <c r="P23" s="227">
        <f t="shared" si="0"/>
        <v>0</v>
      </c>
      <c r="Q23" s="221">
        <f t="shared" si="1"/>
        <v>0</v>
      </c>
    </row>
    <row r="24" spans="1:17" x14ac:dyDescent="0.2">
      <c r="A24" s="12"/>
      <c r="B24" s="13"/>
      <c r="C24" s="14"/>
      <c r="D24" s="15"/>
      <c r="E24" s="16"/>
      <c r="F24" s="17"/>
      <c r="G24" s="7">
        <v>1</v>
      </c>
      <c r="H24" s="8">
        <v>1</v>
      </c>
      <c r="I24" s="9">
        <v>1</v>
      </c>
      <c r="J24" s="13"/>
      <c r="K24" s="16"/>
      <c r="L24" s="14"/>
      <c r="M24" s="18">
        <v>1</v>
      </c>
      <c r="N24" s="18">
        <v>1</v>
      </c>
      <c r="O24" s="226">
        <f t="shared" si="2"/>
        <v>0</v>
      </c>
      <c r="P24" s="227">
        <f t="shared" si="0"/>
        <v>0</v>
      </c>
      <c r="Q24" s="221">
        <f t="shared" si="1"/>
        <v>0</v>
      </c>
    </row>
    <row r="25" spans="1:17" x14ac:dyDescent="0.2">
      <c r="A25" s="12"/>
      <c r="B25" s="13"/>
      <c r="C25" s="14"/>
      <c r="D25" s="15"/>
      <c r="E25" s="16"/>
      <c r="F25" s="17"/>
      <c r="G25" s="7">
        <v>1</v>
      </c>
      <c r="H25" s="8">
        <v>1</v>
      </c>
      <c r="I25" s="9">
        <v>1</v>
      </c>
      <c r="J25" s="13"/>
      <c r="K25" s="16"/>
      <c r="L25" s="14"/>
      <c r="M25" s="18">
        <v>1</v>
      </c>
      <c r="N25" s="18">
        <v>1</v>
      </c>
      <c r="O25" s="226">
        <f t="shared" si="2"/>
        <v>0</v>
      </c>
      <c r="P25" s="227">
        <f t="shared" si="0"/>
        <v>0</v>
      </c>
      <c r="Q25" s="221">
        <f t="shared" si="1"/>
        <v>0</v>
      </c>
    </row>
    <row r="26" spans="1:17" x14ac:dyDescent="0.2">
      <c r="A26" s="12"/>
      <c r="B26" s="13"/>
      <c r="C26" s="14"/>
      <c r="D26" s="15"/>
      <c r="E26" s="16"/>
      <c r="F26" s="17"/>
      <c r="G26" s="7">
        <v>1</v>
      </c>
      <c r="H26" s="8">
        <v>1</v>
      </c>
      <c r="I26" s="9">
        <v>1</v>
      </c>
      <c r="J26" s="13"/>
      <c r="K26" s="16"/>
      <c r="L26" s="14"/>
      <c r="M26" s="18">
        <v>1</v>
      </c>
      <c r="N26" s="18">
        <v>1</v>
      </c>
      <c r="O26" s="226">
        <f t="shared" si="2"/>
        <v>0</v>
      </c>
      <c r="P26" s="227">
        <f t="shared" si="0"/>
        <v>0</v>
      </c>
      <c r="Q26" s="221">
        <f t="shared" si="1"/>
        <v>0</v>
      </c>
    </row>
    <row r="27" spans="1:17" x14ac:dyDescent="0.2">
      <c r="A27" s="12"/>
      <c r="B27" s="13"/>
      <c r="C27" s="14"/>
      <c r="D27" s="15"/>
      <c r="E27" s="16"/>
      <c r="F27" s="17"/>
      <c r="G27" s="7">
        <v>1</v>
      </c>
      <c r="H27" s="8">
        <v>1</v>
      </c>
      <c r="I27" s="9">
        <v>1</v>
      </c>
      <c r="J27" s="13"/>
      <c r="K27" s="16"/>
      <c r="L27" s="14"/>
      <c r="M27" s="18">
        <v>1</v>
      </c>
      <c r="N27" s="18">
        <v>1</v>
      </c>
      <c r="O27" s="226">
        <f t="shared" si="2"/>
        <v>0</v>
      </c>
      <c r="P27" s="227">
        <f t="shared" si="0"/>
        <v>0</v>
      </c>
      <c r="Q27" s="221">
        <f t="shared" si="1"/>
        <v>0</v>
      </c>
    </row>
    <row r="28" spans="1:17" ht="13.5" thickBot="1" x14ac:dyDescent="0.25">
      <c r="A28" s="19"/>
      <c r="B28" s="20"/>
      <c r="C28" s="21"/>
      <c r="D28" s="22"/>
      <c r="E28" s="23"/>
      <c r="F28" s="24"/>
      <c r="G28" s="7">
        <v>1</v>
      </c>
      <c r="H28" s="8">
        <v>1</v>
      </c>
      <c r="I28" s="9">
        <v>1</v>
      </c>
      <c r="J28" s="20"/>
      <c r="K28" s="25"/>
      <c r="L28" s="21"/>
      <c r="M28" s="26">
        <v>1</v>
      </c>
      <c r="N28" s="26">
        <v>1</v>
      </c>
      <c r="O28" s="226">
        <f t="shared" si="2"/>
        <v>0</v>
      </c>
      <c r="P28" s="227">
        <f t="shared" si="0"/>
        <v>0</v>
      </c>
      <c r="Q28" s="221">
        <f t="shared" si="1"/>
        <v>0</v>
      </c>
    </row>
    <row r="29" spans="1:17" ht="16.5" thickBot="1" x14ac:dyDescent="0.3">
      <c r="A29" s="89" t="s">
        <v>16</v>
      </c>
      <c r="B29" s="35">
        <f>SUM(B10:B28)</f>
        <v>0</v>
      </c>
      <c r="C29" s="35">
        <f>SUM(C10:C28)</f>
        <v>0</v>
      </c>
      <c r="D29" s="36">
        <f>SUM(D10:D28)</f>
        <v>0</v>
      </c>
      <c r="E29" s="35">
        <f>SUM(E10:E28)</f>
        <v>0</v>
      </c>
      <c r="F29" s="37">
        <f>SUM(F10:F28)</f>
        <v>0</v>
      </c>
      <c r="G29" s="38"/>
      <c r="H29" s="35"/>
      <c r="I29" s="35"/>
      <c r="J29" s="35">
        <f>SUM(J10:J28)</f>
        <v>0</v>
      </c>
      <c r="K29" s="35">
        <f>SUM(K10:K28)</f>
        <v>0</v>
      </c>
      <c r="L29" s="35">
        <f>SUM(L10:L28)</f>
        <v>0</v>
      </c>
      <c r="M29" s="35"/>
      <c r="N29" s="35"/>
      <c r="O29" s="34">
        <f>SUM(O10:O28)</f>
        <v>0</v>
      </c>
      <c r="P29" s="159">
        <f>SUM(P10:P28)</f>
        <v>0</v>
      </c>
      <c r="Q29" s="172">
        <f>SUM(Q10:Q28)</f>
        <v>0</v>
      </c>
    </row>
    <row r="30" spans="1:17" x14ac:dyDescent="0.2">
      <c r="A30" s="90"/>
      <c r="B30" s="90"/>
      <c r="C30" s="90"/>
      <c r="D30" s="91"/>
      <c r="E30" s="92"/>
      <c r="F30" s="93"/>
      <c r="G30" s="94"/>
      <c r="H30" s="92"/>
      <c r="I30" s="92"/>
      <c r="J30" s="92"/>
      <c r="K30" s="92"/>
      <c r="L30" s="92"/>
      <c r="M30" s="92"/>
      <c r="N30" s="92"/>
      <c r="O30" s="95"/>
      <c r="P30" s="160"/>
      <c r="Q30" s="104"/>
    </row>
    <row r="31" spans="1:17" ht="15.75" customHeight="1" thickBot="1" x14ac:dyDescent="0.25">
      <c r="A31" s="96" t="s">
        <v>17</v>
      </c>
      <c r="B31" s="97"/>
      <c r="C31" s="97"/>
      <c r="D31" s="98"/>
      <c r="E31" s="99"/>
      <c r="F31" s="100"/>
      <c r="G31" s="101"/>
      <c r="H31" s="99"/>
      <c r="I31" s="99"/>
      <c r="J31" s="99"/>
      <c r="K31" s="99"/>
      <c r="L31" s="99"/>
      <c r="M31" s="99"/>
      <c r="N31" s="99"/>
      <c r="O31" s="102"/>
      <c r="P31" s="161"/>
      <c r="Q31" s="104"/>
    </row>
    <row r="32" spans="1:17" x14ac:dyDescent="0.2">
      <c r="A32" s="5"/>
      <c r="B32" s="27"/>
      <c r="C32" s="27"/>
      <c r="D32" s="30"/>
      <c r="E32" s="27"/>
      <c r="F32" s="28"/>
      <c r="G32" s="29"/>
      <c r="H32" s="27"/>
      <c r="I32" s="27"/>
      <c r="J32" s="27"/>
      <c r="K32" s="27"/>
      <c r="L32" s="27"/>
      <c r="M32" s="27"/>
      <c r="N32" s="92"/>
      <c r="O32" s="31"/>
      <c r="P32" s="160"/>
      <c r="Q32" s="221">
        <f>O32</f>
        <v>0</v>
      </c>
    </row>
    <row r="33" spans="1:17" x14ac:dyDescent="0.2">
      <c r="A33" s="5"/>
      <c r="B33" s="92"/>
      <c r="C33" s="92"/>
      <c r="D33" s="40"/>
      <c r="E33" s="92"/>
      <c r="F33" s="93"/>
      <c r="G33" s="94"/>
      <c r="H33" s="92"/>
      <c r="I33" s="92"/>
      <c r="J33" s="92"/>
      <c r="K33" s="92"/>
      <c r="L33" s="92"/>
      <c r="M33" s="92"/>
      <c r="N33" s="92"/>
      <c r="O33" s="31"/>
      <c r="P33" s="160"/>
      <c r="Q33" s="221">
        <f>O33</f>
        <v>0</v>
      </c>
    </row>
    <row r="34" spans="1:17" x14ac:dyDescent="0.2">
      <c r="A34" s="5"/>
      <c r="B34" s="92"/>
      <c r="C34" s="92"/>
      <c r="D34" s="40"/>
      <c r="E34" s="92"/>
      <c r="F34" s="93"/>
      <c r="G34" s="94"/>
      <c r="H34" s="92"/>
      <c r="I34" s="92"/>
      <c r="J34" s="92"/>
      <c r="K34" s="92"/>
      <c r="L34" s="92"/>
      <c r="M34" s="92"/>
      <c r="N34" s="92"/>
      <c r="O34" s="31"/>
      <c r="P34" s="160"/>
      <c r="Q34" s="221">
        <f>O34</f>
        <v>0</v>
      </c>
    </row>
    <row r="35" spans="1:17" x14ac:dyDescent="0.2">
      <c r="A35" s="16"/>
      <c r="B35" s="104"/>
      <c r="C35" s="104"/>
      <c r="D35" s="105"/>
      <c r="E35" s="104"/>
      <c r="F35" s="106"/>
      <c r="G35" s="107"/>
      <c r="H35" s="104"/>
      <c r="I35" s="104"/>
      <c r="J35" s="104"/>
      <c r="K35" s="104"/>
      <c r="L35" s="104"/>
      <c r="M35" s="104"/>
      <c r="N35" s="104"/>
      <c r="O35" s="32"/>
      <c r="P35" s="162"/>
      <c r="Q35" s="221">
        <f>O35</f>
        <v>0</v>
      </c>
    </row>
    <row r="36" spans="1:17" ht="13.5" thickBot="1" x14ac:dyDescent="0.25">
      <c r="A36" s="25"/>
      <c r="B36" s="99"/>
      <c r="C36" s="99"/>
      <c r="D36" s="109"/>
      <c r="E36" s="99"/>
      <c r="F36" s="100"/>
      <c r="G36" s="101"/>
      <c r="H36" s="99"/>
      <c r="I36" s="99"/>
      <c r="J36" s="99"/>
      <c r="K36" s="99"/>
      <c r="L36" s="99"/>
      <c r="M36" s="99"/>
      <c r="N36" s="99"/>
      <c r="O36" s="33"/>
      <c r="P36" s="161"/>
      <c r="Q36" s="221">
        <f>O36</f>
        <v>0</v>
      </c>
    </row>
    <row r="37" spans="1:17" ht="13.5" thickBot="1" x14ac:dyDescent="0.25">
      <c r="A37" s="111" t="s">
        <v>18</v>
      </c>
      <c r="C37" s="49"/>
      <c r="D37" s="112"/>
      <c r="E37" s="49"/>
      <c r="F37" s="113"/>
      <c r="G37" s="114"/>
      <c r="H37" s="49"/>
      <c r="I37" s="49"/>
      <c r="J37" s="49"/>
      <c r="K37" s="115"/>
      <c r="L37" s="115"/>
      <c r="M37" s="116"/>
      <c r="N37" s="117" t="s">
        <v>19</v>
      </c>
      <c r="O37" s="39">
        <f>SUM(O32:O36)</f>
        <v>0</v>
      </c>
      <c r="P37" s="163"/>
      <c r="Q37" s="170">
        <f>SUM(Q32:Q36)</f>
        <v>0</v>
      </c>
    </row>
    <row r="38" spans="1:17" ht="30" customHeight="1" thickBot="1" x14ac:dyDescent="0.3">
      <c r="A38" s="49"/>
      <c r="B38" s="49"/>
      <c r="C38" s="49"/>
      <c r="D38" s="49"/>
      <c r="E38" s="49"/>
      <c r="F38" s="113"/>
      <c r="G38" s="114"/>
      <c r="H38" s="49"/>
      <c r="I38" s="49"/>
      <c r="J38" s="49"/>
      <c r="K38" s="49"/>
      <c r="L38" s="49"/>
      <c r="M38" s="118"/>
      <c r="N38" s="118" t="s">
        <v>20</v>
      </c>
      <c r="O38" s="41">
        <f>O29+O37</f>
        <v>0</v>
      </c>
      <c r="P38" s="164">
        <f>P29+P37</f>
        <v>0</v>
      </c>
      <c r="Q38" s="171">
        <f>Q29+Q37</f>
        <v>0</v>
      </c>
    </row>
    <row r="39" spans="1:17" ht="15.75" thickBot="1" x14ac:dyDescent="0.3">
      <c r="A39" s="119" t="s">
        <v>21</v>
      </c>
      <c r="B39" s="120"/>
      <c r="C39" s="120"/>
      <c r="D39" s="120"/>
      <c r="E39" s="120"/>
      <c r="F39" s="121"/>
      <c r="G39" s="122"/>
      <c r="H39" s="49"/>
      <c r="I39" s="123" t="s">
        <v>22</v>
      </c>
      <c r="J39" s="120"/>
      <c r="K39" s="120"/>
      <c r="L39" s="49"/>
      <c r="M39" s="49"/>
      <c r="N39" s="49"/>
      <c r="O39" s="124"/>
      <c r="P39" s="125"/>
    </row>
    <row r="40" spans="1:17" x14ac:dyDescent="0.2">
      <c r="C40" s="49"/>
      <c r="L40" s="49"/>
      <c r="M40" s="49"/>
      <c r="N40" s="49"/>
      <c r="O40" s="124" t="s">
        <v>95</v>
      </c>
      <c r="P40" s="124" t="s">
        <v>96</v>
      </c>
      <c r="Q40" s="124" t="s">
        <v>97</v>
      </c>
    </row>
    <row r="41" spans="1:17" ht="13.5" thickBot="1" x14ac:dyDescent="0.25">
      <c r="B41" s="126" t="s">
        <v>25</v>
      </c>
      <c r="C41" s="120"/>
      <c r="D41" s="120"/>
      <c r="E41" s="120"/>
      <c r="F41" s="121"/>
      <c r="G41" s="122"/>
      <c r="I41" s="62" t="s">
        <v>22</v>
      </c>
      <c r="J41" s="120"/>
      <c r="K41" s="120"/>
      <c r="N41" s="47" t="s">
        <v>98</v>
      </c>
      <c r="O41" s="221"/>
      <c r="P41" s="222"/>
      <c r="Q41" s="222"/>
    </row>
    <row r="42" spans="1:17" x14ac:dyDescent="0.2">
      <c r="C42" s="49"/>
      <c r="D42" s="49"/>
      <c r="N42" s="219" t="s">
        <v>99</v>
      </c>
      <c r="O42" s="220">
        <f>O38+O41</f>
        <v>0</v>
      </c>
      <c r="P42" s="220">
        <f>P38+P41</f>
        <v>0</v>
      </c>
      <c r="Q42" s="220">
        <f>Q38+Q41</f>
        <v>0</v>
      </c>
    </row>
    <row r="43" spans="1:17" x14ac:dyDescent="0.2">
      <c r="A43" s="111" t="s">
        <v>24</v>
      </c>
      <c r="B43" s="146"/>
      <c r="C43" s="49"/>
    </row>
    <row r="44" spans="1:17" x14ac:dyDescent="0.2">
      <c r="A44" s="111" t="s">
        <v>26</v>
      </c>
      <c r="C44" s="49"/>
    </row>
    <row r="45" spans="1:17" x14ac:dyDescent="0.2">
      <c r="A45" s="128" t="s">
        <v>100</v>
      </c>
      <c r="C45" s="49"/>
    </row>
    <row r="46" spans="1:17" x14ac:dyDescent="0.2">
      <c r="A46" s="152" t="s">
        <v>76</v>
      </c>
      <c r="B46" s="148"/>
      <c r="C46" s="149"/>
      <c r="D46" s="149"/>
      <c r="E46" s="149"/>
      <c r="F46" s="150"/>
      <c r="G46" s="151"/>
      <c r="H46" s="149"/>
      <c r="I46" s="149"/>
      <c r="J46" s="149"/>
      <c r="K46" s="149"/>
      <c r="L46" s="149"/>
      <c r="M46" s="149"/>
    </row>
    <row r="47" spans="1:17" x14ac:dyDescent="0.2">
      <c r="C47" s="49"/>
    </row>
    <row r="48" spans="1:17" x14ac:dyDescent="0.2">
      <c r="C48" s="49"/>
    </row>
    <row r="49" spans="3:3" x14ac:dyDescent="0.2">
      <c r="C49" s="49"/>
    </row>
    <row r="50" spans="3:3" x14ac:dyDescent="0.2">
      <c r="C50" s="49"/>
    </row>
    <row r="51" spans="3:3" x14ac:dyDescent="0.2">
      <c r="C51" s="49"/>
    </row>
    <row r="52" spans="3:3" x14ac:dyDescent="0.2">
      <c r="C52" s="49"/>
    </row>
    <row r="53" spans="3:3" x14ac:dyDescent="0.2">
      <c r="C53" s="49"/>
    </row>
    <row r="54" spans="3:3" x14ac:dyDescent="0.2">
      <c r="C54" s="49"/>
    </row>
    <row r="55" spans="3:3" x14ac:dyDescent="0.2">
      <c r="C55" s="49"/>
    </row>
    <row r="56" spans="3:3" x14ac:dyDescent="0.2">
      <c r="C56" s="49"/>
    </row>
    <row r="57" spans="3:3" x14ac:dyDescent="0.2">
      <c r="C57" s="49"/>
    </row>
    <row r="58" spans="3:3" x14ac:dyDescent="0.2">
      <c r="C58" s="49"/>
    </row>
    <row r="59" spans="3:3" x14ac:dyDescent="0.2">
      <c r="C59" s="49"/>
    </row>
    <row r="60" spans="3:3" x14ac:dyDescent="0.2">
      <c r="C60" s="49"/>
    </row>
    <row r="61" spans="3:3" x14ac:dyDescent="0.2">
      <c r="C61" s="49"/>
    </row>
    <row r="62" spans="3:3" x14ac:dyDescent="0.2">
      <c r="C62" s="49"/>
    </row>
    <row r="63" spans="3:3" x14ac:dyDescent="0.2">
      <c r="C63" s="49"/>
    </row>
    <row r="64" spans="3:3" x14ac:dyDescent="0.2">
      <c r="C64" s="49"/>
    </row>
    <row r="65" spans="3:3" x14ac:dyDescent="0.2">
      <c r="C65" s="49"/>
    </row>
    <row r="66" spans="3:3" x14ac:dyDescent="0.2">
      <c r="C66" s="49"/>
    </row>
    <row r="67" spans="3:3" x14ac:dyDescent="0.2">
      <c r="C67" s="49"/>
    </row>
    <row r="68" spans="3:3" x14ac:dyDescent="0.2">
      <c r="C68" s="49"/>
    </row>
    <row r="69" spans="3:3" x14ac:dyDescent="0.2">
      <c r="C69" s="49"/>
    </row>
    <row r="70" spans="3:3" x14ac:dyDescent="0.2">
      <c r="C70" s="49"/>
    </row>
    <row r="71" spans="3:3" x14ac:dyDescent="0.2">
      <c r="C71" s="49"/>
    </row>
    <row r="72" spans="3:3" x14ac:dyDescent="0.2">
      <c r="C72" s="49"/>
    </row>
    <row r="73" spans="3:3" x14ac:dyDescent="0.2">
      <c r="C73" s="49"/>
    </row>
    <row r="74" spans="3:3" x14ac:dyDescent="0.2">
      <c r="C74" s="49"/>
    </row>
    <row r="75" spans="3:3" x14ac:dyDescent="0.2">
      <c r="C75" s="49"/>
    </row>
    <row r="76" spans="3:3" x14ac:dyDescent="0.2">
      <c r="C76" s="49"/>
    </row>
    <row r="77" spans="3:3" x14ac:dyDescent="0.2">
      <c r="C77" s="49"/>
    </row>
    <row r="78" spans="3:3" x14ac:dyDescent="0.2">
      <c r="C78" s="49"/>
    </row>
    <row r="79" spans="3:3" x14ac:dyDescent="0.2">
      <c r="C79" s="49"/>
    </row>
    <row r="80" spans="3:3" x14ac:dyDescent="0.2">
      <c r="C80" s="49"/>
    </row>
    <row r="81" spans="3:3" x14ac:dyDescent="0.2">
      <c r="C81" s="49"/>
    </row>
    <row r="82" spans="3:3" x14ac:dyDescent="0.2">
      <c r="C82" s="49"/>
    </row>
    <row r="83" spans="3:3" x14ac:dyDescent="0.2">
      <c r="C83" s="49"/>
    </row>
    <row r="84" spans="3:3" x14ac:dyDescent="0.2">
      <c r="C84" s="49"/>
    </row>
  </sheetData>
  <sheetProtection algorithmName="SHA-512" hashValue="t/v5kfun6cUJATKuGYzz9PNoOymHHL75ssKgEgQ+cjFqntEMpz7vFlTieToUsKM0P6gPv9xADegIbUwhxlm1DQ==" saltValue="X8nNu+/YNZeY0Dznp4NAKg==" spinCount="100000" sheet="1" objects="1" scenarios="1"/>
  <mergeCells count="5">
    <mergeCell ref="C2:J2"/>
    <mergeCell ref="C3:J3"/>
    <mergeCell ref="C4:J4"/>
    <mergeCell ref="C5:J5"/>
    <mergeCell ref="C6:J6"/>
  </mergeCells>
  <phoneticPr fontId="17" type="noConversion"/>
  <pageMargins left="0.4" right="0.4" top="0.98" bottom="0.68" header="0.46" footer="0.5"/>
  <pageSetup orientation="portrait" horizontalDpi="4294967292" r:id="rId1"/>
  <headerFooter alignWithMargins="0">
    <oddHeader>&amp;L&amp;G</oddHeader>
  </headerFooter>
  <legacyDrawing r:id="rId2"/>
  <legacyDrawingHF r:id="rId3"/>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4"/>
  <sheetViews>
    <sheetView zoomScale="115" workbookViewId="0">
      <selection activeCell="O10" sqref="O10:O28"/>
    </sheetView>
  </sheetViews>
  <sheetFormatPr defaultRowHeight="12.75" x14ac:dyDescent="0.2"/>
  <cols>
    <col min="1" max="1" width="20.42578125" style="43" customWidth="1"/>
    <col min="2" max="2" width="5.140625" style="43" customWidth="1"/>
    <col min="3" max="3" width="3.7109375" style="127" customWidth="1"/>
    <col min="4" max="4" width="3.7109375" style="43" customWidth="1"/>
    <col min="5" max="5" width="4.5703125" style="43" customWidth="1"/>
    <col min="6" max="6" width="3.5703125" style="50" customWidth="1"/>
    <col min="7" max="7" width="4.85546875" style="51" customWidth="1"/>
    <col min="8" max="8" width="6.140625" style="43" customWidth="1"/>
    <col min="9" max="9" width="6.42578125" style="43" customWidth="1"/>
    <col min="10" max="10" width="4" style="43" customWidth="1"/>
    <col min="11" max="12" width="4.42578125" style="43" customWidth="1"/>
    <col min="13" max="14" width="4.7109375" style="43" customWidth="1"/>
    <col min="15" max="15" width="8.5703125" style="46" customWidth="1"/>
    <col min="16" max="16" width="8.5703125" style="43" customWidth="1"/>
    <col min="17" max="17" width="6.85546875" style="43" customWidth="1"/>
    <col min="18" max="18" width="1.7109375" style="43" customWidth="1"/>
    <col min="19" max="16384" width="9.140625" style="43"/>
  </cols>
  <sheetData>
    <row r="1" spans="1:17" ht="16.5" thickBot="1" x14ac:dyDescent="0.3">
      <c r="B1" s="44" t="s">
        <v>0</v>
      </c>
      <c r="C1" s="43"/>
      <c r="F1" s="43"/>
      <c r="G1" s="43"/>
      <c r="H1" s="45"/>
    </row>
    <row r="2" spans="1:17" ht="13.5" thickBot="1" x14ac:dyDescent="0.25">
      <c r="B2" s="47" t="s">
        <v>85</v>
      </c>
      <c r="C2" s="232" t="s">
        <v>139</v>
      </c>
      <c r="D2" s="229"/>
      <c r="E2" s="229"/>
      <c r="F2" s="229"/>
      <c r="G2" s="229"/>
      <c r="H2" s="229"/>
      <c r="I2" s="229"/>
      <c r="J2" s="230"/>
    </row>
    <row r="3" spans="1:17" ht="13.5" thickBot="1" x14ac:dyDescent="0.25">
      <c r="B3" s="47" t="s">
        <v>55</v>
      </c>
      <c r="C3" s="228" t="s">
        <v>84</v>
      </c>
      <c r="D3" s="229"/>
      <c r="E3" s="229"/>
      <c r="F3" s="229"/>
      <c r="G3" s="229"/>
      <c r="H3" s="229"/>
      <c r="I3" s="229"/>
      <c r="J3" s="230"/>
    </row>
    <row r="4" spans="1:17" ht="13.5" thickBot="1" x14ac:dyDescent="0.25">
      <c r="B4" s="47" t="s">
        <v>86</v>
      </c>
      <c r="C4" s="228" t="s">
        <v>87</v>
      </c>
      <c r="D4" s="229"/>
      <c r="E4" s="229"/>
      <c r="F4" s="229"/>
      <c r="G4" s="229"/>
      <c r="H4" s="229"/>
      <c r="I4" s="229"/>
      <c r="J4" s="230"/>
    </row>
    <row r="5" spans="1:17" ht="13.5" thickBot="1" x14ac:dyDescent="0.25">
      <c r="B5" s="47" t="s">
        <v>56</v>
      </c>
      <c r="C5" s="228" t="s">
        <v>88</v>
      </c>
      <c r="D5" s="229"/>
      <c r="E5" s="229"/>
      <c r="F5" s="229"/>
      <c r="G5" s="229"/>
      <c r="H5" s="229"/>
      <c r="I5" s="229"/>
      <c r="J5" s="230"/>
    </row>
    <row r="6" spans="1:17" ht="13.5" thickBot="1" x14ac:dyDescent="0.25">
      <c r="B6" s="47" t="s">
        <v>83</v>
      </c>
      <c r="C6" s="232" t="s">
        <v>131</v>
      </c>
      <c r="D6" s="229"/>
      <c r="E6" s="229"/>
      <c r="F6" s="229"/>
      <c r="G6" s="229"/>
      <c r="H6" s="229"/>
      <c r="I6" s="229"/>
      <c r="J6" s="230"/>
    </row>
    <row r="7" spans="1:17" ht="13.5" thickBot="1" x14ac:dyDescent="0.25">
      <c r="C7" s="49"/>
    </row>
    <row r="8" spans="1:17" ht="14.25" customHeight="1" thickBot="1" x14ac:dyDescent="0.25">
      <c r="B8" s="52" t="s">
        <v>1</v>
      </c>
      <c r="C8" s="48"/>
      <c r="J8" s="53" t="s">
        <v>2</v>
      </c>
      <c r="K8" s="54"/>
      <c r="L8" s="48"/>
    </row>
    <row r="9" spans="1:17" s="62" customFormat="1" ht="57.75" customHeight="1" thickBot="1" x14ac:dyDescent="0.25">
      <c r="A9" s="55" t="s">
        <v>3</v>
      </c>
      <c r="B9" s="56" t="s">
        <v>4</v>
      </c>
      <c r="C9" s="56" t="s">
        <v>5</v>
      </c>
      <c r="D9" s="57" t="s">
        <v>6</v>
      </c>
      <c r="E9" s="58" t="s">
        <v>7</v>
      </c>
      <c r="F9" s="59" t="s">
        <v>23</v>
      </c>
      <c r="G9" s="60" t="s">
        <v>8</v>
      </c>
      <c r="H9" s="58" t="s">
        <v>27</v>
      </c>
      <c r="I9" s="58" t="s">
        <v>28</v>
      </c>
      <c r="J9" s="56" t="s">
        <v>9</v>
      </c>
      <c r="K9" s="56" t="s">
        <v>10</v>
      </c>
      <c r="L9" s="56" t="s">
        <v>11</v>
      </c>
      <c r="M9" s="58" t="s">
        <v>12</v>
      </c>
      <c r="N9" s="58" t="s">
        <v>13</v>
      </c>
      <c r="O9" s="61" t="s">
        <v>14</v>
      </c>
      <c r="P9" s="158" t="s">
        <v>15</v>
      </c>
      <c r="Q9" s="165" t="s">
        <v>89</v>
      </c>
    </row>
    <row r="10" spans="1:17" x14ac:dyDescent="0.2">
      <c r="A10" s="1"/>
      <c r="B10" s="2"/>
      <c r="C10" s="3"/>
      <c r="D10" s="4"/>
      <c r="E10" s="5"/>
      <c r="F10" s="6"/>
      <c r="G10" s="7">
        <v>1</v>
      </c>
      <c r="H10" s="8">
        <v>1</v>
      </c>
      <c r="I10" s="9">
        <v>1</v>
      </c>
      <c r="J10" s="2"/>
      <c r="K10" s="10"/>
      <c r="L10" s="3"/>
      <c r="M10" s="11">
        <v>1</v>
      </c>
      <c r="N10" s="11">
        <v>1</v>
      </c>
      <c r="O10" s="226">
        <f>ROUND(((G10*H10*I10*M10*N10*(B10+2/3*C10) + G10*H10*I10*M10*N10*(J10*E10+K10+L10*E10)/44)),2)</f>
        <v>0</v>
      </c>
      <c r="P10" s="227">
        <f t="shared" ref="P10:P28" si="0">E10*D10*H10</f>
        <v>0</v>
      </c>
      <c r="Q10" s="221">
        <f t="shared" ref="Q10:Q28" si="1">O10</f>
        <v>0</v>
      </c>
    </row>
    <row r="11" spans="1:17" x14ac:dyDescent="0.2">
      <c r="A11" s="12"/>
      <c r="B11" s="13"/>
      <c r="C11" s="14"/>
      <c r="D11" s="15"/>
      <c r="E11" s="16"/>
      <c r="F11" s="17"/>
      <c r="G11" s="7">
        <v>1</v>
      </c>
      <c r="H11" s="8">
        <v>1</v>
      </c>
      <c r="I11" s="9">
        <v>1</v>
      </c>
      <c r="J11" s="13"/>
      <c r="K11" s="16"/>
      <c r="L11" s="14"/>
      <c r="M11" s="18">
        <v>1</v>
      </c>
      <c r="N11" s="18">
        <v>1</v>
      </c>
      <c r="O11" s="226">
        <f t="shared" ref="O11:O28" si="2">ROUND(((G11*H11*I11*M11*N11*(B11+2/3*C11) + G11*H11*I11*M11*N11*(J11*E11+K11+L11*E11)/44)),2)</f>
        <v>0</v>
      </c>
      <c r="P11" s="227">
        <f t="shared" si="0"/>
        <v>0</v>
      </c>
      <c r="Q11" s="221">
        <f t="shared" si="1"/>
        <v>0</v>
      </c>
    </row>
    <row r="12" spans="1:17" x14ac:dyDescent="0.2">
      <c r="A12" s="12"/>
      <c r="B12" s="13"/>
      <c r="C12" s="14"/>
      <c r="D12" s="15"/>
      <c r="E12" s="16"/>
      <c r="F12" s="17"/>
      <c r="G12" s="7">
        <v>1</v>
      </c>
      <c r="H12" s="8">
        <v>1</v>
      </c>
      <c r="I12" s="9">
        <v>1</v>
      </c>
      <c r="J12" s="13"/>
      <c r="K12" s="16"/>
      <c r="L12" s="14"/>
      <c r="M12" s="18">
        <v>1</v>
      </c>
      <c r="N12" s="18">
        <v>1</v>
      </c>
      <c r="O12" s="226">
        <f t="shared" si="2"/>
        <v>0</v>
      </c>
      <c r="P12" s="227">
        <f t="shared" si="0"/>
        <v>0</v>
      </c>
      <c r="Q12" s="221">
        <f t="shared" si="1"/>
        <v>0</v>
      </c>
    </row>
    <row r="13" spans="1:17" x14ac:dyDescent="0.2">
      <c r="A13" s="12"/>
      <c r="B13" s="13"/>
      <c r="C13" s="14"/>
      <c r="D13" s="15"/>
      <c r="E13" s="16"/>
      <c r="F13" s="17"/>
      <c r="G13" s="7">
        <v>1</v>
      </c>
      <c r="H13" s="8">
        <v>1</v>
      </c>
      <c r="I13" s="9">
        <v>1</v>
      </c>
      <c r="J13" s="13"/>
      <c r="K13" s="16"/>
      <c r="L13" s="14"/>
      <c r="M13" s="18">
        <v>1</v>
      </c>
      <c r="N13" s="18">
        <v>1</v>
      </c>
      <c r="O13" s="226">
        <f t="shared" si="2"/>
        <v>0</v>
      </c>
      <c r="P13" s="227">
        <f t="shared" si="0"/>
        <v>0</v>
      </c>
      <c r="Q13" s="221">
        <f t="shared" si="1"/>
        <v>0</v>
      </c>
    </row>
    <row r="14" spans="1:17" x14ac:dyDescent="0.2">
      <c r="A14" s="12"/>
      <c r="B14" s="13"/>
      <c r="C14" s="14"/>
      <c r="D14" s="15"/>
      <c r="E14" s="16"/>
      <c r="F14" s="17"/>
      <c r="G14" s="7">
        <v>1</v>
      </c>
      <c r="H14" s="8">
        <v>1</v>
      </c>
      <c r="I14" s="9">
        <v>1</v>
      </c>
      <c r="J14" s="13"/>
      <c r="K14" s="16"/>
      <c r="L14" s="14"/>
      <c r="M14" s="18">
        <v>1</v>
      </c>
      <c r="N14" s="18">
        <v>1</v>
      </c>
      <c r="O14" s="226">
        <f t="shared" si="2"/>
        <v>0</v>
      </c>
      <c r="P14" s="227">
        <f t="shared" si="0"/>
        <v>0</v>
      </c>
      <c r="Q14" s="221">
        <f t="shared" si="1"/>
        <v>0</v>
      </c>
    </row>
    <row r="15" spans="1:17" x14ac:dyDescent="0.2">
      <c r="A15" s="12"/>
      <c r="B15" s="13"/>
      <c r="C15" s="14"/>
      <c r="D15" s="15"/>
      <c r="E15" s="16"/>
      <c r="F15" s="17"/>
      <c r="G15" s="7">
        <v>1</v>
      </c>
      <c r="H15" s="8">
        <v>1</v>
      </c>
      <c r="I15" s="9">
        <v>1</v>
      </c>
      <c r="J15" s="13"/>
      <c r="K15" s="16"/>
      <c r="L15" s="14"/>
      <c r="M15" s="18">
        <v>1</v>
      </c>
      <c r="N15" s="18">
        <v>1</v>
      </c>
      <c r="O15" s="226">
        <f t="shared" si="2"/>
        <v>0</v>
      </c>
      <c r="P15" s="227">
        <f t="shared" si="0"/>
        <v>0</v>
      </c>
      <c r="Q15" s="221">
        <f t="shared" si="1"/>
        <v>0</v>
      </c>
    </row>
    <row r="16" spans="1:17" x14ac:dyDescent="0.2">
      <c r="A16" s="12"/>
      <c r="B16" s="13"/>
      <c r="C16" s="14"/>
      <c r="D16" s="15"/>
      <c r="E16" s="16"/>
      <c r="F16" s="17"/>
      <c r="G16" s="7">
        <v>1</v>
      </c>
      <c r="H16" s="8">
        <v>1</v>
      </c>
      <c r="I16" s="9">
        <v>1</v>
      </c>
      <c r="J16" s="13"/>
      <c r="K16" s="16"/>
      <c r="L16" s="14"/>
      <c r="M16" s="18">
        <v>1</v>
      </c>
      <c r="N16" s="18">
        <v>1</v>
      </c>
      <c r="O16" s="226">
        <f t="shared" si="2"/>
        <v>0</v>
      </c>
      <c r="P16" s="227">
        <f t="shared" si="0"/>
        <v>0</v>
      </c>
      <c r="Q16" s="221">
        <f t="shared" si="1"/>
        <v>0</v>
      </c>
    </row>
    <row r="17" spans="1:17" x14ac:dyDescent="0.2">
      <c r="A17" s="12"/>
      <c r="B17" s="13"/>
      <c r="C17" s="14"/>
      <c r="D17" s="15"/>
      <c r="E17" s="16"/>
      <c r="F17" s="17"/>
      <c r="G17" s="7">
        <v>1</v>
      </c>
      <c r="H17" s="8">
        <v>1</v>
      </c>
      <c r="I17" s="9">
        <v>1</v>
      </c>
      <c r="J17" s="13"/>
      <c r="K17" s="16"/>
      <c r="L17" s="14"/>
      <c r="M17" s="18">
        <v>1</v>
      </c>
      <c r="N17" s="18">
        <v>1</v>
      </c>
      <c r="O17" s="226">
        <f t="shared" si="2"/>
        <v>0</v>
      </c>
      <c r="P17" s="227">
        <f t="shared" si="0"/>
        <v>0</v>
      </c>
      <c r="Q17" s="221">
        <f t="shared" si="1"/>
        <v>0</v>
      </c>
    </row>
    <row r="18" spans="1:17" x14ac:dyDescent="0.2">
      <c r="A18" s="12"/>
      <c r="B18" s="13"/>
      <c r="C18" s="14"/>
      <c r="D18" s="15"/>
      <c r="E18" s="16"/>
      <c r="F18" s="17"/>
      <c r="G18" s="7">
        <v>1</v>
      </c>
      <c r="H18" s="8">
        <v>1</v>
      </c>
      <c r="I18" s="9">
        <v>1</v>
      </c>
      <c r="J18" s="13"/>
      <c r="K18" s="16"/>
      <c r="L18" s="14"/>
      <c r="M18" s="18">
        <v>1</v>
      </c>
      <c r="N18" s="18">
        <v>1</v>
      </c>
      <c r="O18" s="226">
        <f t="shared" si="2"/>
        <v>0</v>
      </c>
      <c r="P18" s="227">
        <f t="shared" si="0"/>
        <v>0</v>
      </c>
      <c r="Q18" s="221">
        <f t="shared" si="1"/>
        <v>0</v>
      </c>
    </row>
    <row r="19" spans="1:17" x14ac:dyDescent="0.2">
      <c r="A19" s="12"/>
      <c r="B19" s="13"/>
      <c r="C19" s="14"/>
      <c r="D19" s="15"/>
      <c r="E19" s="16"/>
      <c r="F19" s="17"/>
      <c r="G19" s="7">
        <v>1</v>
      </c>
      <c r="H19" s="8">
        <v>1</v>
      </c>
      <c r="I19" s="9">
        <v>1</v>
      </c>
      <c r="J19" s="13"/>
      <c r="K19" s="16"/>
      <c r="L19" s="14"/>
      <c r="M19" s="18">
        <v>1</v>
      </c>
      <c r="N19" s="18">
        <v>1</v>
      </c>
      <c r="O19" s="226">
        <f t="shared" si="2"/>
        <v>0</v>
      </c>
      <c r="P19" s="227">
        <f t="shared" si="0"/>
        <v>0</v>
      </c>
      <c r="Q19" s="221">
        <f t="shared" si="1"/>
        <v>0</v>
      </c>
    </row>
    <row r="20" spans="1:17" x14ac:dyDescent="0.2">
      <c r="A20" s="12"/>
      <c r="B20" s="13"/>
      <c r="C20" s="14"/>
      <c r="D20" s="15"/>
      <c r="E20" s="16"/>
      <c r="F20" s="17"/>
      <c r="G20" s="7">
        <v>1</v>
      </c>
      <c r="H20" s="8">
        <v>1</v>
      </c>
      <c r="I20" s="9">
        <v>1</v>
      </c>
      <c r="J20" s="13"/>
      <c r="K20" s="16"/>
      <c r="L20" s="14"/>
      <c r="M20" s="18">
        <v>1</v>
      </c>
      <c r="N20" s="18">
        <v>1</v>
      </c>
      <c r="O20" s="226">
        <f t="shared" si="2"/>
        <v>0</v>
      </c>
      <c r="P20" s="227">
        <f t="shared" si="0"/>
        <v>0</v>
      </c>
      <c r="Q20" s="221">
        <f t="shared" si="1"/>
        <v>0</v>
      </c>
    </row>
    <row r="21" spans="1:17" x14ac:dyDescent="0.2">
      <c r="A21" s="12"/>
      <c r="B21" s="13"/>
      <c r="C21" s="14"/>
      <c r="D21" s="15"/>
      <c r="E21" s="16"/>
      <c r="F21" s="17"/>
      <c r="G21" s="7">
        <v>1</v>
      </c>
      <c r="H21" s="8">
        <v>1</v>
      </c>
      <c r="I21" s="9">
        <v>1</v>
      </c>
      <c r="J21" s="13"/>
      <c r="K21" s="16"/>
      <c r="L21" s="14"/>
      <c r="M21" s="18">
        <v>1</v>
      </c>
      <c r="N21" s="18">
        <v>1</v>
      </c>
      <c r="O21" s="226">
        <f t="shared" si="2"/>
        <v>0</v>
      </c>
      <c r="P21" s="227">
        <f t="shared" si="0"/>
        <v>0</v>
      </c>
      <c r="Q21" s="221">
        <f t="shared" si="1"/>
        <v>0</v>
      </c>
    </row>
    <row r="22" spans="1:17" x14ac:dyDescent="0.2">
      <c r="A22" s="12"/>
      <c r="B22" s="13"/>
      <c r="C22" s="14"/>
      <c r="D22" s="15"/>
      <c r="E22" s="16"/>
      <c r="F22" s="17"/>
      <c r="G22" s="7">
        <v>1</v>
      </c>
      <c r="H22" s="8">
        <v>1</v>
      </c>
      <c r="I22" s="9">
        <v>1</v>
      </c>
      <c r="J22" s="13"/>
      <c r="K22" s="16"/>
      <c r="L22" s="14"/>
      <c r="M22" s="18">
        <v>1</v>
      </c>
      <c r="N22" s="18">
        <v>1</v>
      </c>
      <c r="O22" s="226">
        <f t="shared" si="2"/>
        <v>0</v>
      </c>
      <c r="P22" s="227">
        <f t="shared" si="0"/>
        <v>0</v>
      </c>
      <c r="Q22" s="221">
        <f t="shared" si="1"/>
        <v>0</v>
      </c>
    </row>
    <row r="23" spans="1:17" x14ac:dyDescent="0.2">
      <c r="A23" s="12"/>
      <c r="B23" s="13"/>
      <c r="C23" s="14"/>
      <c r="D23" s="15"/>
      <c r="E23" s="16"/>
      <c r="F23" s="17"/>
      <c r="G23" s="7">
        <v>1</v>
      </c>
      <c r="H23" s="8">
        <v>1</v>
      </c>
      <c r="I23" s="9">
        <v>1</v>
      </c>
      <c r="J23" s="13"/>
      <c r="K23" s="16"/>
      <c r="L23" s="14"/>
      <c r="M23" s="18">
        <v>1</v>
      </c>
      <c r="N23" s="18">
        <v>1</v>
      </c>
      <c r="O23" s="226">
        <f t="shared" si="2"/>
        <v>0</v>
      </c>
      <c r="P23" s="227">
        <f t="shared" si="0"/>
        <v>0</v>
      </c>
      <c r="Q23" s="221">
        <f t="shared" si="1"/>
        <v>0</v>
      </c>
    </row>
    <row r="24" spans="1:17" x14ac:dyDescent="0.2">
      <c r="A24" s="12"/>
      <c r="B24" s="13"/>
      <c r="C24" s="14"/>
      <c r="D24" s="15"/>
      <c r="E24" s="16"/>
      <c r="F24" s="17"/>
      <c r="G24" s="7">
        <v>1</v>
      </c>
      <c r="H24" s="8">
        <v>1</v>
      </c>
      <c r="I24" s="9">
        <v>1</v>
      </c>
      <c r="J24" s="13"/>
      <c r="K24" s="16"/>
      <c r="L24" s="14"/>
      <c r="M24" s="18">
        <v>1</v>
      </c>
      <c r="N24" s="18">
        <v>1</v>
      </c>
      <c r="O24" s="226">
        <f t="shared" si="2"/>
        <v>0</v>
      </c>
      <c r="P24" s="227">
        <f t="shared" si="0"/>
        <v>0</v>
      </c>
      <c r="Q24" s="221">
        <f t="shared" si="1"/>
        <v>0</v>
      </c>
    </row>
    <row r="25" spans="1:17" x14ac:dyDescent="0.2">
      <c r="A25" s="12"/>
      <c r="B25" s="13"/>
      <c r="C25" s="14"/>
      <c r="D25" s="15"/>
      <c r="E25" s="16"/>
      <c r="F25" s="17"/>
      <c r="G25" s="7">
        <v>1</v>
      </c>
      <c r="H25" s="8">
        <v>1</v>
      </c>
      <c r="I25" s="9">
        <v>1</v>
      </c>
      <c r="J25" s="13"/>
      <c r="K25" s="16"/>
      <c r="L25" s="14"/>
      <c r="M25" s="18">
        <v>1</v>
      </c>
      <c r="N25" s="18">
        <v>1</v>
      </c>
      <c r="O25" s="226">
        <f t="shared" si="2"/>
        <v>0</v>
      </c>
      <c r="P25" s="227">
        <f t="shared" si="0"/>
        <v>0</v>
      </c>
      <c r="Q25" s="221">
        <f t="shared" si="1"/>
        <v>0</v>
      </c>
    </row>
    <row r="26" spans="1:17" x14ac:dyDescent="0.2">
      <c r="A26" s="12"/>
      <c r="B26" s="13"/>
      <c r="C26" s="14"/>
      <c r="D26" s="15"/>
      <c r="E26" s="16"/>
      <c r="F26" s="17"/>
      <c r="G26" s="7">
        <v>1</v>
      </c>
      <c r="H26" s="8">
        <v>1</v>
      </c>
      <c r="I26" s="9">
        <v>1</v>
      </c>
      <c r="J26" s="13"/>
      <c r="K26" s="16"/>
      <c r="L26" s="14"/>
      <c r="M26" s="18">
        <v>1</v>
      </c>
      <c r="N26" s="18">
        <v>1</v>
      </c>
      <c r="O26" s="226">
        <f t="shared" si="2"/>
        <v>0</v>
      </c>
      <c r="P26" s="227">
        <f t="shared" si="0"/>
        <v>0</v>
      </c>
      <c r="Q26" s="221">
        <f t="shared" si="1"/>
        <v>0</v>
      </c>
    </row>
    <row r="27" spans="1:17" x14ac:dyDescent="0.2">
      <c r="A27" s="12"/>
      <c r="B27" s="13"/>
      <c r="C27" s="14"/>
      <c r="D27" s="15"/>
      <c r="E27" s="16"/>
      <c r="F27" s="17"/>
      <c r="G27" s="7">
        <v>1</v>
      </c>
      <c r="H27" s="8">
        <v>1</v>
      </c>
      <c r="I27" s="9">
        <v>1</v>
      </c>
      <c r="J27" s="13"/>
      <c r="K27" s="16"/>
      <c r="L27" s="14"/>
      <c r="M27" s="18">
        <v>1</v>
      </c>
      <c r="N27" s="18">
        <v>1</v>
      </c>
      <c r="O27" s="226">
        <f t="shared" si="2"/>
        <v>0</v>
      </c>
      <c r="P27" s="227">
        <f t="shared" si="0"/>
        <v>0</v>
      </c>
      <c r="Q27" s="221">
        <f t="shared" si="1"/>
        <v>0</v>
      </c>
    </row>
    <row r="28" spans="1:17" ht="13.5" thickBot="1" x14ac:dyDescent="0.25">
      <c r="A28" s="19"/>
      <c r="B28" s="20"/>
      <c r="C28" s="21"/>
      <c r="D28" s="22"/>
      <c r="E28" s="23"/>
      <c r="F28" s="24"/>
      <c r="G28" s="7">
        <v>1</v>
      </c>
      <c r="H28" s="8">
        <v>1</v>
      </c>
      <c r="I28" s="9">
        <v>1</v>
      </c>
      <c r="J28" s="20"/>
      <c r="K28" s="25"/>
      <c r="L28" s="21"/>
      <c r="M28" s="26">
        <v>1</v>
      </c>
      <c r="N28" s="26">
        <v>1</v>
      </c>
      <c r="O28" s="226">
        <f t="shared" si="2"/>
        <v>0</v>
      </c>
      <c r="P28" s="227">
        <f t="shared" si="0"/>
        <v>0</v>
      </c>
      <c r="Q28" s="221">
        <f t="shared" si="1"/>
        <v>0</v>
      </c>
    </row>
    <row r="29" spans="1:17" ht="16.5" thickBot="1" x14ac:dyDescent="0.3">
      <c r="A29" s="89" t="s">
        <v>16</v>
      </c>
      <c r="B29" s="35">
        <f>SUM(B10:B28)</f>
        <v>0</v>
      </c>
      <c r="C29" s="35">
        <f>SUM(C10:C28)</f>
        <v>0</v>
      </c>
      <c r="D29" s="36">
        <f>SUM(D10:D28)</f>
        <v>0</v>
      </c>
      <c r="E29" s="35">
        <f>SUM(E10:E28)</f>
        <v>0</v>
      </c>
      <c r="F29" s="37">
        <f>SUM(F10:F28)</f>
        <v>0</v>
      </c>
      <c r="G29" s="38"/>
      <c r="H29" s="35"/>
      <c r="I29" s="35"/>
      <c r="J29" s="35">
        <f>SUM(J10:J28)</f>
        <v>0</v>
      </c>
      <c r="K29" s="35">
        <f>SUM(K10:K28)</f>
        <v>0</v>
      </c>
      <c r="L29" s="35">
        <f>SUM(L10:L28)</f>
        <v>0</v>
      </c>
      <c r="M29" s="35"/>
      <c r="N29" s="35"/>
      <c r="O29" s="34">
        <f>SUM(O10:O28)</f>
        <v>0</v>
      </c>
      <c r="P29" s="159">
        <f>SUM(P10:P28)</f>
        <v>0</v>
      </c>
      <c r="Q29" s="172">
        <f>SUM(Q10:Q28)</f>
        <v>0</v>
      </c>
    </row>
    <row r="30" spans="1:17" x14ac:dyDescent="0.2">
      <c r="A30" s="90"/>
      <c r="B30" s="90"/>
      <c r="C30" s="90"/>
      <c r="D30" s="91"/>
      <c r="E30" s="92"/>
      <c r="F30" s="93"/>
      <c r="G30" s="94"/>
      <c r="H30" s="92"/>
      <c r="I30" s="92"/>
      <c r="J30" s="92"/>
      <c r="K30" s="92"/>
      <c r="L30" s="92"/>
      <c r="M30" s="92"/>
      <c r="N30" s="92"/>
      <c r="O30" s="95"/>
      <c r="P30" s="160"/>
      <c r="Q30" s="104"/>
    </row>
    <row r="31" spans="1:17" ht="15.75" customHeight="1" thickBot="1" x14ac:dyDescent="0.25">
      <c r="A31" s="96" t="s">
        <v>17</v>
      </c>
      <c r="B31" s="97"/>
      <c r="C31" s="97"/>
      <c r="D31" s="98"/>
      <c r="E31" s="99"/>
      <c r="F31" s="100"/>
      <c r="G31" s="101"/>
      <c r="H31" s="99"/>
      <c r="I31" s="99"/>
      <c r="J31" s="99"/>
      <c r="K31" s="99"/>
      <c r="L31" s="99"/>
      <c r="M31" s="99"/>
      <c r="N31" s="99"/>
      <c r="O31" s="102"/>
      <c r="P31" s="161"/>
      <c r="Q31" s="104"/>
    </row>
    <row r="32" spans="1:17" x14ac:dyDescent="0.2">
      <c r="A32" s="5"/>
      <c r="B32" s="27"/>
      <c r="C32" s="27"/>
      <c r="D32" s="30"/>
      <c r="E32" s="27"/>
      <c r="F32" s="28"/>
      <c r="G32" s="29"/>
      <c r="H32" s="27"/>
      <c r="I32" s="27"/>
      <c r="J32" s="27"/>
      <c r="K32" s="27"/>
      <c r="L32" s="27"/>
      <c r="M32" s="27"/>
      <c r="N32" s="92"/>
      <c r="O32" s="31"/>
      <c r="P32" s="160"/>
      <c r="Q32" s="221">
        <f>O32</f>
        <v>0</v>
      </c>
    </row>
    <row r="33" spans="1:17" x14ac:dyDescent="0.2">
      <c r="A33" s="5"/>
      <c r="B33" s="92"/>
      <c r="C33" s="92"/>
      <c r="D33" s="40"/>
      <c r="E33" s="92"/>
      <c r="F33" s="93"/>
      <c r="G33" s="94"/>
      <c r="H33" s="92"/>
      <c r="I33" s="92"/>
      <c r="J33" s="92"/>
      <c r="K33" s="92"/>
      <c r="L33" s="92"/>
      <c r="M33" s="92"/>
      <c r="N33" s="92"/>
      <c r="O33" s="31"/>
      <c r="P33" s="160"/>
      <c r="Q33" s="221">
        <f>O33</f>
        <v>0</v>
      </c>
    </row>
    <row r="34" spans="1:17" x14ac:dyDescent="0.2">
      <c r="A34" s="5"/>
      <c r="B34" s="92"/>
      <c r="C34" s="92"/>
      <c r="D34" s="40"/>
      <c r="E34" s="92"/>
      <c r="F34" s="93"/>
      <c r="G34" s="94"/>
      <c r="H34" s="92"/>
      <c r="I34" s="92"/>
      <c r="J34" s="92"/>
      <c r="K34" s="92"/>
      <c r="L34" s="92"/>
      <c r="M34" s="92"/>
      <c r="N34" s="92"/>
      <c r="O34" s="31"/>
      <c r="P34" s="160"/>
      <c r="Q34" s="221">
        <f>O34</f>
        <v>0</v>
      </c>
    </row>
    <row r="35" spans="1:17" x14ac:dyDescent="0.2">
      <c r="A35" s="16"/>
      <c r="B35" s="104"/>
      <c r="C35" s="104"/>
      <c r="D35" s="105"/>
      <c r="E35" s="104"/>
      <c r="F35" s="106"/>
      <c r="G35" s="107"/>
      <c r="H35" s="104"/>
      <c r="I35" s="104"/>
      <c r="J35" s="104"/>
      <c r="K35" s="104"/>
      <c r="L35" s="104"/>
      <c r="M35" s="104"/>
      <c r="N35" s="104"/>
      <c r="O35" s="32"/>
      <c r="P35" s="162"/>
      <c r="Q35" s="221">
        <f>O35</f>
        <v>0</v>
      </c>
    </row>
    <row r="36" spans="1:17" ht="13.5" thickBot="1" x14ac:dyDescent="0.25">
      <c r="A36" s="25"/>
      <c r="B36" s="99"/>
      <c r="C36" s="99"/>
      <c r="D36" s="109"/>
      <c r="E36" s="99"/>
      <c r="F36" s="100"/>
      <c r="G36" s="101"/>
      <c r="H36" s="99"/>
      <c r="I36" s="99"/>
      <c r="J36" s="99"/>
      <c r="K36" s="99"/>
      <c r="L36" s="99"/>
      <c r="M36" s="99"/>
      <c r="N36" s="99"/>
      <c r="O36" s="33"/>
      <c r="P36" s="161"/>
      <c r="Q36" s="221">
        <f>O36</f>
        <v>0</v>
      </c>
    </row>
    <row r="37" spans="1:17" ht="13.5" thickBot="1" x14ac:dyDescent="0.25">
      <c r="A37" s="111" t="s">
        <v>18</v>
      </c>
      <c r="C37" s="49"/>
      <c r="D37" s="112"/>
      <c r="E37" s="49"/>
      <c r="F37" s="113"/>
      <c r="G37" s="114"/>
      <c r="H37" s="49"/>
      <c r="I37" s="49"/>
      <c r="J37" s="49"/>
      <c r="K37" s="115"/>
      <c r="L37" s="115"/>
      <c r="M37" s="116"/>
      <c r="N37" s="117" t="s">
        <v>19</v>
      </c>
      <c r="O37" s="39">
        <f>SUM(O32:O36)</f>
        <v>0</v>
      </c>
      <c r="P37" s="163"/>
      <c r="Q37" s="170">
        <f>SUM(Q32:Q36)</f>
        <v>0</v>
      </c>
    </row>
    <row r="38" spans="1:17" ht="30" customHeight="1" thickBot="1" x14ac:dyDescent="0.3">
      <c r="A38" s="49"/>
      <c r="B38" s="49"/>
      <c r="C38" s="49"/>
      <c r="D38" s="49"/>
      <c r="E38" s="49"/>
      <c r="F38" s="113"/>
      <c r="G38" s="114"/>
      <c r="H38" s="49"/>
      <c r="I38" s="49"/>
      <c r="J38" s="49"/>
      <c r="K38" s="49"/>
      <c r="L38" s="49"/>
      <c r="M38" s="118"/>
      <c r="N38" s="118" t="s">
        <v>20</v>
      </c>
      <c r="O38" s="41">
        <f>O29+O37</f>
        <v>0</v>
      </c>
      <c r="P38" s="164">
        <f>P29+P37</f>
        <v>0</v>
      </c>
      <c r="Q38" s="171">
        <f>Q29+Q37</f>
        <v>0</v>
      </c>
    </row>
    <row r="39" spans="1:17" ht="15.75" thickBot="1" x14ac:dyDescent="0.3">
      <c r="A39" s="119" t="s">
        <v>21</v>
      </c>
      <c r="B39" s="120"/>
      <c r="C39" s="120"/>
      <c r="D39" s="120"/>
      <c r="E39" s="120"/>
      <c r="F39" s="121"/>
      <c r="G39" s="122"/>
      <c r="H39" s="49"/>
      <c r="I39" s="123" t="s">
        <v>22</v>
      </c>
      <c r="J39" s="120"/>
      <c r="K39" s="120"/>
      <c r="L39" s="49"/>
      <c r="M39" s="49"/>
      <c r="N39" s="49"/>
      <c r="O39" s="124"/>
      <c r="P39" s="125"/>
    </row>
    <row r="40" spans="1:17" x14ac:dyDescent="0.2">
      <c r="C40" s="49"/>
      <c r="L40" s="49"/>
      <c r="M40" s="49"/>
      <c r="N40" s="49"/>
      <c r="O40" s="124" t="s">
        <v>95</v>
      </c>
      <c r="P40" s="124" t="s">
        <v>96</v>
      </c>
      <c r="Q40" s="124" t="s">
        <v>97</v>
      </c>
    </row>
    <row r="41" spans="1:17" ht="13.5" thickBot="1" x14ac:dyDescent="0.25">
      <c r="B41" s="126" t="s">
        <v>25</v>
      </c>
      <c r="C41" s="120"/>
      <c r="D41" s="120"/>
      <c r="E41" s="120"/>
      <c r="F41" s="121"/>
      <c r="G41" s="122"/>
      <c r="I41" s="62" t="s">
        <v>22</v>
      </c>
      <c r="J41" s="120"/>
      <c r="K41" s="120"/>
      <c r="N41" s="47" t="s">
        <v>98</v>
      </c>
      <c r="O41" s="221"/>
      <c r="P41" s="222"/>
      <c r="Q41" s="222"/>
    </row>
    <row r="42" spans="1:17" x14ac:dyDescent="0.2">
      <c r="C42" s="49"/>
      <c r="D42" s="49"/>
      <c r="N42" s="219" t="s">
        <v>99</v>
      </c>
      <c r="O42" s="220">
        <f>O38+O41</f>
        <v>0</v>
      </c>
      <c r="P42" s="220">
        <f>P38+P41</f>
        <v>0</v>
      </c>
      <c r="Q42" s="220">
        <f>Q38+Q41</f>
        <v>0</v>
      </c>
    </row>
    <row r="43" spans="1:17" x14ac:dyDescent="0.2">
      <c r="A43" s="111" t="s">
        <v>24</v>
      </c>
      <c r="B43" s="146"/>
      <c r="C43" s="49"/>
    </row>
    <row r="44" spans="1:17" x14ac:dyDescent="0.2">
      <c r="A44" s="111" t="s">
        <v>26</v>
      </c>
      <c r="C44" s="49"/>
    </row>
    <row r="45" spans="1:17" x14ac:dyDescent="0.2">
      <c r="A45" s="128" t="s">
        <v>100</v>
      </c>
      <c r="C45" s="49"/>
    </row>
    <row r="46" spans="1:17" x14ac:dyDescent="0.2">
      <c r="A46" s="152" t="s">
        <v>76</v>
      </c>
      <c r="B46" s="148"/>
      <c r="C46" s="149"/>
      <c r="D46" s="149"/>
      <c r="E46" s="149"/>
      <c r="F46" s="150"/>
      <c r="G46" s="151"/>
      <c r="H46" s="149"/>
      <c r="I46" s="149"/>
      <c r="J46" s="149"/>
      <c r="K46" s="149"/>
      <c r="L46" s="149"/>
      <c r="M46" s="149"/>
    </row>
    <row r="47" spans="1:17" x14ac:dyDescent="0.2">
      <c r="C47" s="49"/>
    </row>
    <row r="48" spans="1:17" x14ac:dyDescent="0.2">
      <c r="C48" s="49"/>
    </row>
    <row r="49" spans="3:3" x14ac:dyDescent="0.2">
      <c r="C49" s="49"/>
    </row>
    <row r="50" spans="3:3" x14ac:dyDescent="0.2">
      <c r="C50" s="49"/>
    </row>
    <row r="51" spans="3:3" x14ac:dyDescent="0.2">
      <c r="C51" s="49"/>
    </row>
    <row r="52" spans="3:3" x14ac:dyDescent="0.2">
      <c r="C52" s="49"/>
    </row>
    <row r="53" spans="3:3" x14ac:dyDescent="0.2">
      <c r="C53" s="49"/>
    </row>
    <row r="54" spans="3:3" x14ac:dyDescent="0.2">
      <c r="C54" s="49"/>
    </row>
    <row r="55" spans="3:3" x14ac:dyDescent="0.2">
      <c r="C55" s="49"/>
    </row>
    <row r="56" spans="3:3" x14ac:dyDescent="0.2">
      <c r="C56" s="49"/>
    </row>
    <row r="57" spans="3:3" x14ac:dyDescent="0.2">
      <c r="C57" s="49"/>
    </row>
    <row r="58" spans="3:3" x14ac:dyDescent="0.2">
      <c r="C58" s="49"/>
    </row>
    <row r="59" spans="3:3" x14ac:dyDescent="0.2">
      <c r="C59" s="49"/>
    </row>
    <row r="60" spans="3:3" x14ac:dyDescent="0.2">
      <c r="C60" s="49"/>
    </row>
    <row r="61" spans="3:3" x14ac:dyDescent="0.2">
      <c r="C61" s="49"/>
    </row>
    <row r="62" spans="3:3" x14ac:dyDescent="0.2">
      <c r="C62" s="49"/>
    </row>
    <row r="63" spans="3:3" x14ac:dyDescent="0.2">
      <c r="C63" s="49"/>
    </row>
    <row r="64" spans="3:3" x14ac:dyDescent="0.2">
      <c r="C64" s="49"/>
    </row>
    <row r="65" spans="3:3" x14ac:dyDescent="0.2">
      <c r="C65" s="49"/>
    </row>
    <row r="66" spans="3:3" x14ac:dyDescent="0.2">
      <c r="C66" s="49"/>
    </row>
    <row r="67" spans="3:3" x14ac:dyDescent="0.2">
      <c r="C67" s="49"/>
    </row>
    <row r="68" spans="3:3" x14ac:dyDescent="0.2">
      <c r="C68" s="49"/>
    </row>
    <row r="69" spans="3:3" x14ac:dyDescent="0.2">
      <c r="C69" s="49"/>
    </row>
    <row r="70" spans="3:3" x14ac:dyDescent="0.2">
      <c r="C70" s="49"/>
    </row>
    <row r="71" spans="3:3" x14ac:dyDescent="0.2">
      <c r="C71" s="49"/>
    </row>
    <row r="72" spans="3:3" x14ac:dyDescent="0.2">
      <c r="C72" s="49"/>
    </row>
    <row r="73" spans="3:3" x14ac:dyDescent="0.2">
      <c r="C73" s="49"/>
    </row>
    <row r="74" spans="3:3" x14ac:dyDescent="0.2">
      <c r="C74" s="49"/>
    </row>
    <row r="75" spans="3:3" x14ac:dyDescent="0.2">
      <c r="C75" s="49"/>
    </row>
    <row r="76" spans="3:3" x14ac:dyDescent="0.2">
      <c r="C76" s="49"/>
    </row>
    <row r="77" spans="3:3" x14ac:dyDescent="0.2">
      <c r="C77" s="49"/>
    </row>
    <row r="78" spans="3:3" x14ac:dyDescent="0.2">
      <c r="C78" s="49"/>
    </row>
    <row r="79" spans="3:3" x14ac:dyDescent="0.2">
      <c r="C79" s="49"/>
    </row>
    <row r="80" spans="3:3" x14ac:dyDescent="0.2">
      <c r="C80" s="49"/>
    </row>
    <row r="81" spans="3:3" x14ac:dyDescent="0.2">
      <c r="C81" s="49"/>
    </row>
    <row r="82" spans="3:3" x14ac:dyDescent="0.2">
      <c r="C82" s="49"/>
    </row>
    <row r="83" spans="3:3" x14ac:dyDescent="0.2">
      <c r="C83" s="49"/>
    </row>
    <row r="84" spans="3:3" x14ac:dyDescent="0.2">
      <c r="C84" s="49"/>
    </row>
  </sheetData>
  <sheetProtection algorithmName="SHA-512" hashValue="00LpQenxVum/Z9wqXadLnKD+HdctGceL6SYR0/sPrsaQVRGX5HBKzMsaU2S2pExkwbkpGrSwH4ESvZNqQ+gMWw==" saltValue="4jQzJuYgORKZTAidKztZoA==" spinCount="100000" sheet="1" objects="1" scenarios="1"/>
  <mergeCells count="5">
    <mergeCell ref="C2:J2"/>
    <mergeCell ref="C3:J3"/>
    <mergeCell ref="C4:J4"/>
    <mergeCell ref="C5:J5"/>
    <mergeCell ref="C6:J6"/>
  </mergeCells>
  <phoneticPr fontId="17" type="noConversion"/>
  <pageMargins left="0.4" right="0.4" top="0.98" bottom="0.68" header="0.46" footer="0.5"/>
  <pageSetup orientation="portrait" horizontalDpi="4294967292" r:id="rId1"/>
  <headerFooter alignWithMargins="0">
    <oddHeader>&amp;L&amp;G</oddHeader>
  </headerFooter>
  <legacyDrawing r:id="rId2"/>
  <legacyDrawingHF r:id="rId3"/>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4"/>
  <sheetViews>
    <sheetView zoomScale="115" workbookViewId="0">
      <selection activeCell="O10" sqref="O10:O28"/>
    </sheetView>
  </sheetViews>
  <sheetFormatPr defaultRowHeight="12.75" x14ac:dyDescent="0.2"/>
  <cols>
    <col min="1" max="1" width="20.42578125" style="43" customWidth="1"/>
    <col min="2" max="2" width="5.140625" style="43" customWidth="1"/>
    <col min="3" max="3" width="3.7109375" style="127" customWidth="1"/>
    <col min="4" max="4" width="3.7109375" style="43" customWidth="1"/>
    <col min="5" max="5" width="4.5703125" style="43" customWidth="1"/>
    <col min="6" max="6" width="3.5703125" style="50" customWidth="1"/>
    <col min="7" max="7" width="4.85546875" style="51" customWidth="1"/>
    <col min="8" max="8" width="6.140625" style="43" customWidth="1"/>
    <col min="9" max="9" width="6.42578125" style="43" customWidth="1"/>
    <col min="10" max="10" width="4" style="43" customWidth="1"/>
    <col min="11" max="12" width="4.42578125" style="43" customWidth="1"/>
    <col min="13" max="14" width="4.7109375" style="43" customWidth="1"/>
    <col min="15" max="15" width="8.5703125" style="46" customWidth="1"/>
    <col min="16" max="16" width="8.5703125" style="43" customWidth="1"/>
    <col min="17" max="17" width="6.85546875" style="43" customWidth="1"/>
    <col min="18" max="18" width="1.7109375" style="43" customWidth="1"/>
    <col min="19" max="16384" width="9.140625" style="43"/>
  </cols>
  <sheetData>
    <row r="1" spans="1:17" ht="16.5" thickBot="1" x14ac:dyDescent="0.3">
      <c r="B1" s="44" t="s">
        <v>0</v>
      </c>
      <c r="C1" s="43"/>
      <c r="F1" s="43"/>
      <c r="G1" s="43"/>
      <c r="H1" s="45"/>
    </row>
    <row r="2" spans="1:17" ht="13.5" thickBot="1" x14ac:dyDescent="0.25">
      <c r="B2" s="47" t="s">
        <v>85</v>
      </c>
      <c r="C2" s="232" t="s">
        <v>140</v>
      </c>
      <c r="D2" s="229"/>
      <c r="E2" s="229"/>
      <c r="F2" s="229"/>
      <c r="G2" s="229"/>
      <c r="H2" s="229"/>
      <c r="I2" s="229"/>
      <c r="J2" s="230"/>
    </row>
    <row r="3" spans="1:17" ht="13.5" thickBot="1" x14ac:dyDescent="0.25">
      <c r="B3" s="47" t="s">
        <v>55</v>
      </c>
      <c r="C3" s="228" t="s">
        <v>84</v>
      </c>
      <c r="D3" s="229"/>
      <c r="E3" s="229"/>
      <c r="F3" s="229"/>
      <c r="G3" s="229"/>
      <c r="H3" s="229"/>
      <c r="I3" s="229"/>
      <c r="J3" s="230"/>
    </row>
    <row r="4" spans="1:17" ht="13.5" thickBot="1" x14ac:dyDescent="0.25">
      <c r="B4" s="47" t="s">
        <v>86</v>
      </c>
      <c r="C4" s="228" t="s">
        <v>87</v>
      </c>
      <c r="D4" s="229"/>
      <c r="E4" s="229"/>
      <c r="F4" s="229"/>
      <c r="G4" s="229"/>
      <c r="H4" s="229"/>
      <c r="I4" s="229"/>
      <c r="J4" s="230"/>
    </row>
    <row r="5" spans="1:17" ht="13.5" thickBot="1" x14ac:dyDescent="0.25">
      <c r="B5" s="47" t="s">
        <v>56</v>
      </c>
      <c r="C5" s="228" t="s">
        <v>88</v>
      </c>
      <c r="D5" s="229"/>
      <c r="E5" s="229"/>
      <c r="F5" s="229"/>
      <c r="G5" s="229"/>
      <c r="H5" s="229"/>
      <c r="I5" s="229"/>
      <c r="J5" s="230"/>
    </row>
    <row r="6" spans="1:17" ht="13.5" thickBot="1" x14ac:dyDescent="0.25">
      <c r="B6" s="47" t="s">
        <v>83</v>
      </c>
      <c r="C6" s="232" t="s">
        <v>131</v>
      </c>
      <c r="D6" s="229"/>
      <c r="E6" s="229"/>
      <c r="F6" s="229"/>
      <c r="G6" s="229"/>
      <c r="H6" s="229"/>
      <c r="I6" s="229"/>
      <c r="J6" s="230"/>
    </row>
    <row r="7" spans="1:17" ht="13.5" thickBot="1" x14ac:dyDescent="0.25">
      <c r="C7" s="49"/>
    </row>
    <row r="8" spans="1:17" ht="14.25" customHeight="1" thickBot="1" x14ac:dyDescent="0.25">
      <c r="B8" s="52" t="s">
        <v>1</v>
      </c>
      <c r="C8" s="48"/>
      <c r="J8" s="53" t="s">
        <v>2</v>
      </c>
      <c r="K8" s="54"/>
      <c r="L8" s="48"/>
    </row>
    <row r="9" spans="1:17" s="62" customFormat="1" ht="57.75" customHeight="1" thickBot="1" x14ac:dyDescent="0.25">
      <c r="A9" s="55" t="s">
        <v>3</v>
      </c>
      <c r="B9" s="56" t="s">
        <v>4</v>
      </c>
      <c r="C9" s="56" t="s">
        <v>5</v>
      </c>
      <c r="D9" s="57" t="s">
        <v>6</v>
      </c>
      <c r="E9" s="58" t="s">
        <v>7</v>
      </c>
      <c r="F9" s="59" t="s">
        <v>23</v>
      </c>
      <c r="G9" s="60" t="s">
        <v>8</v>
      </c>
      <c r="H9" s="58" t="s">
        <v>27</v>
      </c>
      <c r="I9" s="58" t="s">
        <v>28</v>
      </c>
      <c r="J9" s="56" t="s">
        <v>9</v>
      </c>
      <c r="K9" s="56" t="s">
        <v>10</v>
      </c>
      <c r="L9" s="56" t="s">
        <v>11</v>
      </c>
      <c r="M9" s="58" t="s">
        <v>12</v>
      </c>
      <c r="N9" s="58" t="s">
        <v>13</v>
      </c>
      <c r="O9" s="61" t="s">
        <v>14</v>
      </c>
      <c r="P9" s="158" t="s">
        <v>15</v>
      </c>
      <c r="Q9" s="165" t="s">
        <v>89</v>
      </c>
    </row>
    <row r="10" spans="1:17" x14ac:dyDescent="0.2">
      <c r="A10" s="1"/>
      <c r="B10" s="2"/>
      <c r="C10" s="3"/>
      <c r="D10" s="4"/>
      <c r="E10" s="5"/>
      <c r="F10" s="6"/>
      <c r="G10" s="7">
        <v>1</v>
      </c>
      <c r="H10" s="8">
        <v>1</v>
      </c>
      <c r="I10" s="9">
        <v>1</v>
      </c>
      <c r="J10" s="2"/>
      <c r="K10" s="10"/>
      <c r="L10" s="3"/>
      <c r="M10" s="11">
        <v>1</v>
      </c>
      <c r="N10" s="11">
        <v>1</v>
      </c>
      <c r="O10" s="226">
        <f>ROUND(((G10*H10*I10*M10*N10*(B10+2/3*C10) + G10*H10*I10*M10*N10*(J10*E10+K10+L10*E10)/44)),2)</f>
        <v>0</v>
      </c>
      <c r="P10" s="227">
        <f t="shared" ref="P10:P28" si="0">E10*D10*H10</f>
        <v>0</v>
      </c>
      <c r="Q10" s="221">
        <f t="shared" ref="Q10:Q28" si="1">O10</f>
        <v>0</v>
      </c>
    </row>
    <row r="11" spans="1:17" x14ac:dyDescent="0.2">
      <c r="A11" s="12"/>
      <c r="B11" s="13"/>
      <c r="C11" s="14"/>
      <c r="D11" s="15"/>
      <c r="E11" s="16"/>
      <c r="F11" s="17"/>
      <c r="G11" s="7">
        <v>1</v>
      </c>
      <c r="H11" s="8">
        <v>1</v>
      </c>
      <c r="I11" s="9">
        <v>1</v>
      </c>
      <c r="J11" s="13"/>
      <c r="K11" s="16"/>
      <c r="L11" s="14"/>
      <c r="M11" s="18">
        <v>1</v>
      </c>
      <c r="N11" s="18">
        <v>1</v>
      </c>
      <c r="O11" s="226">
        <f t="shared" ref="O11:O28" si="2">ROUND(((G11*H11*I11*M11*N11*(B11+2/3*C11) + G11*H11*I11*M11*N11*(J11*E11+K11+L11*E11)/44)),2)</f>
        <v>0</v>
      </c>
      <c r="P11" s="227">
        <f t="shared" si="0"/>
        <v>0</v>
      </c>
      <c r="Q11" s="221">
        <f t="shared" si="1"/>
        <v>0</v>
      </c>
    </row>
    <row r="12" spans="1:17" x14ac:dyDescent="0.2">
      <c r="A12" s="12"/>
      <c r="B12" s="13"/>
      <c r="C12" s="14"/>
      <c r="D12" s="15"/>
      <c r="E12" s="16"/>
      <c r="F12" s="17"/>
      <c r="G12" s="7">
        <v>1</v>
      </c>
      <c r="H12" s="8">
        <v>1</v>
      </c>
      <c r="I12" s="9">
        <v>1</v>
      </c>
      <c r="J12" s="13"/>
      <c r="K12" s="16"/>
      <c r="L12" s="14"/>
      <c r="M12" s="18">
        <v>1</v>
      </c>
      <c r="N12" s="18">
        <v>1</v>
      </c>
      <c r="O12" s="226">
        <f t="shared" si="2"/>
        <v>0</v>
      </c>
      <c r="P12" s="227">
        <f t="shared" si="0"/>
        <v>0</v>
      </c>
      <c r="Q12" s="221">
        <f t="shared" si="1"/>
        <v>0</v>
      </c>
    </row>
    <row r="13" spans="1:17" x14ac:dyDescent="0.2">
      <c r="A13" s="12"/>
      <c r="B13" s="13"/>
      <c r="C13" s="14"/>
      <c r="D13" s="15"/>
      <c r="E13" s="16"/>
      <c r="F13" s="17"/>
      <c r="G13" s="7">
        <v>1</v>
      </c>
      <c r="H13" s="8">
        <v>1</v>
      </c>
      <c r="I13" s="9">
        <v>1</v>
      </c>
      <c r="J13" s="13"/>
      <c r="K13" s="16"/>
      <c r="L13" s="14"/>
      <c r="M13" s="18">
        <v>1</v>
      </c>
      <c r="N13" s="18">
        <v>1</v>
      </c>
      <c r="O13" s="226">
        <f t="shared" si="2"/>
        <v>0</v>
      </c>
      <c r="P13" s="227">
        <f t="shared" si="0"/>
        <v>0</v>
      </c>
      <c r="Q13" s="221">
        <f t="shared" si="1"/>
        <v>0</v>
      </c>
    </row>
    <row r="14" spans="1:17" x14ac:dyDescent="0.2">
      <c r="A14" s="12"/>
      <c r="B14" s="13"/>
      <c r="C14" s="14"/>
      <c r="D14" s="15"/>
      <c r="E14" s="16"/>
      <c r="F14" s="17"/>
      <c r="G14" s="7">
        <v>1</v>
      </c>
      <c r="H14" s="8">
        <v>1</v>
      </c>
      <c r="I14" s="9">
        <v>1</v>
      </c>
      <c r="J14" s="13"/>
      <c r="K14" s="16"/>
      <c r="L14" s="14"/>
      <c r="M14" s="18">
        <v>1</v>
      </c>
      <c r="N14" s="18">
        <v>1</v>
      </c>
      <c r="O14" s="226">
        <f t="shared" si="2"/>
        <v>0</v>
      </c>
      <c r="P14" s="227">
        <f t="shared" si="0"/>
        <v>0</v>
      </c>
      <c r="Q14" s="221">
        <f t="shared" si="1"/>
        <v>0</v>
      </c>
    </row>
    <row r="15" spans="1:17" x14ac:dyDescent="0.2">
      <c r="A15" s="12"/>
      <c r="B15" s="13"/>
      <c r="C15" s="14"/>
      <c r="D15" s="15"/>
      <c r="E15" s="16"/>
      <c r="F15" s="17"/>
      <c r="G15" s="7">
        <v>1</v>
      </c>
      <c r="H15" s="8">
        <v>1</v>
      </c>
      <c r="I15" s="9">
        <v>1</v>
      </c>
      <c r="J15" s="13"/>
      <c r="K15" s="16"/>
      <c r="L15" s="14"/>
      <c r="M15" s="18">
        <v>1</v>
      </c>
      <c r="N15" s="18">
        <v>1</v>
      </c>
      <c r="O15" s="226">
        <f t="shared" si="2"/>
        <v>0</v>
      </c>
      <c r="P15" s="227">
        <f t="shared" si="0"/>
        <v>0</v>
      </c>
      <c r="Q15" s="221">
        <f t="shared" si="1"/>
        <v>0</v>
      </c>
    </row>
    <row r="16" spans="1:17" x14ac:dyDescent="0.2">
      <c r="A16" s="12"/>
      <c r="B16" s="13"/>
      <c r="C16" s="14"/>
      <c r="D16" s="15"/>
      <c r="E16" s="16"/>
      <c r="F16" s="17"/>
      <c r="G16" s="7">
        <v>1</v>
      </c>
      <c r="H16" s="8">
        <v>1</v>
      </c>
      <c r="I16" s="9">
        <v>1</v>
      </c>
      <c r="J16" s="13"/>
      <c r="K16" s="16"/>
      <c r="L16" s="14"/>
      <c r="M16" s="18">
        <v>1</v>
      </c>
      <c r="N16" s="18">
        <v>1</v>
      </c>
      <c r="O16" s="226">
        <f t="shared" si="2"/>
        <v>0</v>
      </c>
      <c r="P16" s="227">
        <f t="shared" si="0"/>
        <v>0</v>
      </c>
      <c r="Q16" s="221">
        <f t="shared" si="1"/>
        <v>0</v>
      </c>
    </row>
    <row r="17" spans="1:17" x14ac:dyDescent="0.2">
      <c r="A17" s="12"/>
      <c r="B17" s="13"/>
      <c r="C17" s="14"/>
      <c r="D17" s="15"/>
      <c r="E17" s="16"/>
      <c r="F17" s="17"/>
      <c r="G17" s="7">
        <v>1</v>
      </c>
      <c r="H17" s="8">
        <v>1</v>
      </c>
      <c r="I17" s="9">
        <v>1</v>
      </c>
      <c r="J17" s="13"/>
      <c r="K17" s="16"/>
      <c r="L17" s="14"/>
      <c r="M17" s="18">
        <v>1</v>
      </c>
      <c r="N17" s="18">
        <v>1</v>
      </c>
      <c r="O17" s="226">
        <f t="shared" si="2"/>
        <v>0</v>
      </c>
      <c r="P17" s="227">
        <f t="shared" si="0"/>
        <v>0</v>
      </c>
      <c r="Q17" s="221">
        <f t="shared" si="1"/>
        <v>0</v>
      </c>
    </row>
    <row r="18" spans="1:17" x14ac:dyDescent="0.2">
      <c r="A18" s="12"/>
      <c r="B18" s="13"/>
      <c r="C18" s="14"/>
      <c r="D18" s="15"/>
      <c r="E18" s="16"/>
      <c r="F18" s="17"/>
      <c r="G18" s="7">
        <v>1</v>
      </c>
      <c r="H18" s="8">
        <v>1</v>
      </c>
      <c r="I18" s="9">
        <v>1</v>
      </c>
      <c r="J18" s="13"/>
      <c r="K18" s="16"/>
      <c r="L18" s="14"/>
      <c r="M18" s="18">
        <v>1</v>
      </c>
      <c r="N18" s="18">
        <v>1</v>
      </c>
      <c r="O18" s="226">
        <f t="shared" si="2"/>
        <v>0</v>
      </c>
      <c r="P18" s="227">
        <f t="shared" si="0"/>
        <v>0</v>
      </c>
      <c r="Q18" s="221">
        <f t="shared" si="1"/>
        <v>0</v>
      </c>
    </row>
    <row r="19" spans="1:17" x14ac:dyDescent="0.2">
      <c r="A19" s="12"/>
      <c r="B19" s="13"/>
      <c r="C19" s="14"/>
      <c r="D19" s="15"/>
      <c r="E19" s="16"/>
      <c r="F19" s="17"/>
      <c r="G19" s="7">
        <v>1</v>
      </c>
      <c r="H19" s="8">
        <v>1</v>
      </c>
      <c r="I19" s="9">
        <v>1</v>
      </c>
      <c r="J19" s="13"/>
      <c r="K19" s="16"/>
      <c r="L19" s="14"/>
      <c r="M19" s="18">
        <v>1</v>
      </c>
      <c r="N19" s="18">
        <v>1</v>
      </c>
      <c r="O19" s="226">
        <f t="shared" si="2"/>
        <v>0</v>
      </c>
      <c r="P19" s="227">
        <f t="shared" si="0"/>
        <v>0</v>
      </c>
      <c r="Q19" s="221">
        <f t="shared" si="1"/>
        <v>0</v>
      </c>
    </row>
    <row r="20" spans="1:17" x14ac:dyDescent="0.2">
      <c r="A20" s="12"/>
      <c r="B20" s="13"/>
      <c r="C20" s="14"/>
      <c r="D20" s="15"/>
      <c r="E20" s="16"/>
      <c r="F20" s="17"/>
      <c r="G20" s="7">
        <v>1</v>
      </c>
      <c r="H20" s="8">
        <v>1</v>
      </c>
      <c r="I20" s="9">
        <v>1</v>
      </c>
      <c r="J20" s="13"/>
      <c r="K20" s="16"/>
      <c r="L20" s="14"/>
      <c r="M20" s="18">
        <v>1</v>
      </c>
      <c r="N20" s="18">
        <v>1</v>
      </c>
      <c r="O20" s="226">
        <f t="shared" si="2"/>
        <v>0</v>
      </c>
      <c r="P20" s="227">
        <f t="shared" si="0"/>
        <v>0</v>
      </c>
      <c r="Q20" s="221">
        <f t="shared" si="1"/>
        <v>0</v>
      </c>
    </row>
    <row r="21" spans="1:17" x14ac:dyDescent="0.2">
      <c r="A21" s="12"/>
      <c r="B21" s="13"/>
      <c r="C21" s="14"/>
      <c r="D21" s="15"/>
      <c r="E21" s="16"/>
      <c r="F21" s="17"/>
      <c r="G21" s="7">
        <v>1</v>
      </c>
      <c r="H21" s="8">
        <v>1</v>
      </c>
      <c r="I21" s="9">
        <v>1</v>
      </c>
      <c r="J21" s="13"/>
      <c r="K21" s="16"/>
      <c r="L21" s="14"/>
      <c r="M21" s="18">
        <v>1</v>
      </c>
      <c r="N21" s="18">
        <v>1</v>
      </c>
      <c r="O21" s="226">
        <f t="shared" si="2"/>
        <v>0</v>
      </c>
      <c r="P21" s="227">
        <f t="shared" si="0"/>
        <v>0</v>
      </c>
      <c r="Q21" s="221">
        <f t="shared" si="1"/>
        <v>0</v>
      </c>
    </row>
    <row r="22" spans="1:17" x14ac:dyDescent="0.2">
      <c r="A22" s="12"/>
      <c r="B22" s="13"/>
      <c r="C22" s="14"/>
      <c r="D22" s="15"/>
      <c r="E22" s="16"/>
      <c r="F22" s="17"/>
      <c r="G22" s="7">
        <v>1</v>
      </c>
      <c r="H22" s="8">
        <v>1</v>
      </c>
      <c r="I22" s="9">
        <v>1</v>
      </c>
      <c r="J22" s="13"/>
      <c r="K22" s="16"/>
      <c r="L22" s="14"/>
      <c r="M22" s="18">
        <v>1</v>
      </c>
      <c r="N22" s="18">
        <v>1</v>
      </c>
      <c r="O22" s="226">
        <f t="shared" si="2"/>
        <v>0</v>
      </c>
      <c r="P22" s="227">
        <f t="shared" si="0"/>
        <v>0</v>
      </c>
      <c r="Q22" s="221">
        <f t="shared" si="1"/>
        <v>0</v>
      </c>
    </row>
    <row r="23" spans="1:17" x14ac:dyDescent="0.2">
      <c r="A23" s="12"/>
      <c r="B23" s="13"/>
      <c r="C23" s="14"/>
      <c r="D23" s="15"/>
      <c r="E23" s="16"/>
      <c r="F23" s="17"/>
      <c r="G23" s="7">
        <v>1</v>
      </c>
      <c r="H23" s="8">
        <v>1</v>
      </c>
      <c r="I23" s="9">
        <v>1</v>
      </c>
      <c r="J23" s="13"/>
      <c r="K23" s="16"/>
      <c r="L23" s="14"/>
      <c r="M23" s="18">
        <v>1</v>
      </c>
      <c r="N23" s="18">
        <v>1</v>
      </c>
      <c r="O23" s="226">
        <f t="shared" si="2"/>
        <v>0</v>
      </c>
      <c r="P23" s="227">
        <f t="shared" si="0"/>
        <v>0</v>
      </c>
      <c r="Q23" s="221">
        <f t="shared" si="1"/>
        <v>0</v>
      </c>
    </row>
    <row r="24" spans="1:17" x14ac:dyDescent="0.2">
      <c r="A24" s="12"/>
      <c r="B24" s="13"/>
      <c r="C24" s="14"/>
      <c r="D24" s="15"/>
      <c r="E24" s="16"/>
      <c r="F24" s="17"/>
      <c r="G24" s="7">
        <v>1</v>
      </c>
      <c r="H24" s="8">
        <v>1</v>
      </c>
      <c r="I24" s="9">
        <v>1</v>
      </c>
      <c r="J24" s="13"/>
      <c r="K24" s="16"/>
      <c r="L24" s="14"/>
      <c r="M24" s="18">
        <v>1</v>
      </c>
      <c r="N24" s="18">
        <v>1</v>
      </c>
      <c r="O24" s="226">
        <f t="shared" si="2"/>
        <v>0</v>
      </c>
      <c r="P24" s="227">
        <f t="shared" si="0"/>
        <v>0</v>
      </c>
      <c r="Q24" s="221">
        <f t="shared" si="1"/>
        <v>0</v>
      </c>
    </row>
    <row r="25" spans="1:17" x14ac:dyDescent="0.2">
      <c r="A25" s="12"/>
      <c r="B25" s="13"/>
      <c r="C25" s="14"/>
      <c r="D25" s="15"/>
      <c r="E25" s="16"/>
      <c r="F25" s="17"/>
      <c r="G25" s="7">
        <v>1</v>
      </c>
      <c r="H25" s="8">
        <v>1</v>
      </c>
      <c r="I25" s="9">
        <v>1</v>
      </c>
      <c r="J25" s="13"/>
      <c r="K25" s="16"/>
      <c r="L25" s="14"/>
      <c r="M25" s="18">
        <v>1</v>
      </c>
      <c r="N25" s="18">
        <v>1</v>
      </c>
      <c r="O25" s="226">
        <f t="shared" si="2"/>
        <v>0</v>
      </c>
      <c r="P25" s="227">
        <f t="shared" si="0"/>
        <v>0</v>
      </c>
      <c r="Q25" s="221">
        <f t="shared" si="1"/>
        <v>0</v>
      </c>
    </row>
    <row r="26" spans="1:17" x14ac:dyDescent="0.2">
      <c r="A26" s="12"/>
      <c r="B26" s="13"/>
      <c r="C26" s="14"/>
      <c r="D26" s="15"/>
      <c r="E26" s="16"/>
      <c r="F26" s="17"/>
      <c r="G26" s="7">
        <v>1</v>
      </c>
      <c r="H26" s="8">
        <v>1</v>
      </c>
      <c r="I26" s="9">
        <v>1</v>
      </c>
      <c r="J26" s="13"/>
      <c r="K26" s="16"/>
      <c r="L26" s="14"/>
      <c r="M26" s="18">
        <v>1</v>
      </c>
      <c r="N26" s="18">
        <v>1</v>
      </c>
      <c r="O26" s="226">
        <f t="shared" si="2"/>
        <v>0</v>
      </c>
      <c r="P26" s="227">
        <f t="shared" si="0"/>
        <v>0</v>
      </c>
      <c r="Q26" s="221">
        <f t="shared" si="1"/>
        <v>0</v>
      </c>
    </row>
    <row r="27" spans="1:17" x14ac:dyDescent="0.2">
      <c r="A27" s="12"/>
      <c r="B27" s="13"/>
      <c r="C27" s="14"/>
      <c r="D27" s="15"/>
      <c r="E27" s="16"/>
      <c r="F27" s="17"/>
      <c r="G27" s="7">
        <v>1</v>
      </c>
      <c r="H27" s="8">
        <v>1</v>
      </c>
      <c r="I27" s="9">
        <v>1</v>
      </c>
      <c r="J27" s="13"/>
      <c r="K27" s="16"/>
      <c r="L27" s="14"/>
      <c r="M27" s="18">
        <v>1</v>
      </c>
      <c r="N27" s="18">
        <v>1</v>
      </c>
      <c r="O27" s="226">
        <f t="shared" si="2"/>
        <v>0</v>
      </c>
      <c r="P27" s="227">
        <f t="shared" si="0"/>
        <v>0</v>
      </c>
      <c r="Q27" s="221">
        <f t="shared" si="1"/>
        <v>0</v>
      </c>
    </row>
    <row r="28" spans="1:17" ht="13.5" thickBot="1" x14ac:dyDescent="0.25">
      <c r="A28" s="19"/>
      <c r="B28" s="20"/>
      <c r="C28" s="21"/>
      <c r="D28" s="22"/>
      <c r="E28" s="23"/>
      <c r="F28" s="24"/>
      <c r="G28" s="7">
        <v>1</v>
      </c>
      <c r="H28" s="8">
        <v>1</v>
      </c>
      <c r="I28" s="9">
        <v>1</v>
      </c>
      <c r="J28" s="20"/>
      <c r="K28" s="25"/>
      <c r="L28" s="21"/>
      <c r="M28" s="26">
        <v>1</v>
      </c>
      <c r="N28" s="26">
        <v>1</v>
      </c>
      <c r="O28" s="226">
        <f t="shared" si="2"/>
        <v>0</v>
      </c>
      <c r="P28" s="227">
        <f t="shared" si="0"/>
        <v>0</v>
      </c>
      <c r="Q28" s="221">
        <f t="shared" si="1"/>
        <v>0</v>
      </c>
    </row>
    <row r="29" spans="1:17" ht="16.5" thickBot="1" x14ac:dyDescent="0.3">
      <c r="A29" s="89" t="s">
        <v>16</v>
      </c>
      <c r="B29" s="35">
        <f>SUM(B10:B28)</f>
        <v>0</v>
      </c>
      <c r="C29" s="35">
        <f>SUM(C10:C28)</f>
        <v>0</v>
      </c>
      <c r="D29" s="36">
        <f>SUM(D10:D28)</f>
        <v>0</v>
      </c>
      <c r="E29" s="35">
        <f>SUM(E10:E28)</f>
        <v>0</v>
      </c>
      <c r="F29" s="37">
        <f>SUM(F10:F28)</f>
        <v>0</v>
      </c>
      <c r="G29" s="38"/>
      <c r="H29" s="35"/>
      <c r="I29" s="35"/>
      <c r="J29" s="35">
        <f>SUM(J10:J28)</f>
        <v>0</v>
      </c>
      <c r="K29" s="35">
        <f>SUM(K10:K28)</f>
        <v>0</v>
      </c>
      <c r="L29" s="35">
        <f>SUM(L10:L28)</f>
        <v>0</v>
      </c>
      <c r="M29" s="35"/>
      <c r="N29" s="35"/>
      <c r="O29" s="34">
        <f>SUM(O10:O28)</f>
        <v>0</v>
      </c>
      <c r="P29" s="159">
        <f>SUM(P10:P28)</f>
        <v>0</v>
      </c>
      <c r="Q29" s="172">
        <f>SUM(Q10:Q28)</f>
        <v>0</v>
      </c>
    </row>
    <row r="30" spans="1:17" x14ac:dyDescent="0.2">
      <c r="A30" s="90"/>
      <c r="B30" s="90"/>
      <c r="C30" s="90"/>
      <c r="D30" s="91"/>
      <c r="E30" s="92"/>
      <c r="F30" s="93"/>
      <c r="G30" s="94"/>
      <c r="H30" s="92"/>
      <c r="I30" s="92"/>
      <c r="J30" s="92"/>
      <c r="K30" s="92"/>
      <c r="L30" s="92"/>
      <c r="M30" s="92"/>
      <c r="N30" s="92"/>
      <c r="O30" s="95"/>
      <c r="P30" s="160"/>
      <c r="Q30" s="104"/>
    </row>
    <row r="31" spans="1:17" ht="15.75" customHeight="1" thickBot="1" x14ac:dyDescent="0.25">
      <c r="A31" s="96" t="s">
        <v>17</v>
      </c>
      <c r="B31" s="97"/>
      <c r="C31" s="97"/>
      <c r="D31" s="98"/>
      <c r="E31" s="99"/>
      <c r="F31" s="100"/>
      <c r="G31" s="101"/>
      <c r="H31" s="99"/>
      <c r="I31" s="99"/>
      <c r="J31" s="99"/>
      <c r="K31" s="99"/>
      <c r="L31" s="99"/>
      <c r="M31" s="99"/>
      <c r="N31" s="99"/>
      <c r="O31" s="102"/>
      <c r="P31" s="161"/>
      <c r="Q31" s="104"/>
    </row>
    <row r="32" spans="1:17" x14ac:dyDescent="0.2">
      <c r="A32" s="5"/>
      <c r="B32" s="27"/>
      <c r="C32" s="27"/>
      <c r="D32" s="30"/>
      <c r="E32" s="27"/>
      <c r="F32" s="28"/>
      <c r="G32" s="29"/>
      <c r="H32" s="27"/>
      <c r="I32" s="27"/>
      <c r="J32" s="27"/>
      <c r="K32" s="27"/>
      <c r="L32" s="27"/>
      <c r="M32" s="27"/>
      <c r="N32" s="92"/>
      <c r="O32" s="31"/>
      <c r="P32" s="160"/>
      <c r="Q32" s="221">
        <f>O32</f>
        <v>0</v>
      </c>
    </row>
    <row r="33" spans="1:17" x14ac:dyDescent="0.2">
      <c r="A33" s="5"/>
      <c r="B33" s="92"/>
      <c r="C33" s="92"/>
      <c r="D33" s="40"/>
      <c r="E33" s="92"/>
      <c r="F33" s="93"/>
      <c r="G33" s="94"/>
      <c r="H33" s="92"/>
      <c r="I33" s="92"/>
      <c r="J33" s="92"/>
      <c r="K33" s="92"/>
      <c r="L33" s="92"/>
      <c r="M33" s="92"/>
      <c r="N33" s="92"/>
      <c r="O33" s="31"/>
      <c r="P33" s="160"/>
      <c r="Q33" s="221">
        <f>O33</f>
        <v>0</v>
      </c>
    </row>
    <row r="34" spans="1:17" x14ac:dyDescent="0.2">
      <c r="A34" s="5"/>
      <c r="B34" s="92"/>
      <c r="C34" s="92"/>
      <c r="D34" s="40"/>
      <c r="E34" s="92"/>
      <c r="F34" s="93"/>
      <c r="G34" s="94"/>
      <c r="H34" s="92"/>
      <c r="I34" s="92"/>
      <c r="J34" s="92"/>
      <c r="K34" s="92"/>
      <c r="L34" s="92"/>
      <c r="M34" s="92"/>
      <c r="N34" s="92"/>
      <c r="O34" s="31"/>
      <c r="P34" s="160"/>
      <c r="Q34" s="221">
        <f>O34</f>
        <v>0</v>
      </c>
    </row>
    <row r="35" spans="1:17" x14ac:dyDescent="0.2">
      <c r="A35" s="16"/>
      <c r="B35" s="104"/>
      <c r="C35" s="104"/>
      <c r="D35" s="105"/>
      <c r="E35" s="104"/>
      <c r="F35" s="106"/>
      <c r="G35" s="107"/>
      <c r="H35" s="104"/>
      <c r="I35" s="104"/>
      <c r="J35" s="104"/>
      <c r="K35" s="104"/>
      <c r="L35" s="104"/>
      <c r="M35" s="104"/>
      <c r="N35" s="104"/>
      <c r="O35" s="32"/>
      <c r="P35" s="162"/>
      <c r="Q35" s="221">
        <f>O35</f>
        <v>0</v>
      </c>
    </row>
    <row r="36" spans="1:17" ht="13.5" thickBot="1" x14ac:dyDescent="0.25">
      <c r="A36" s="25"/>
      <c r="B36" s="99"/>
      <c r="C36" s="99"/>
      <c r="D36" s="109"/>
      <c r="E36" s="99"/>
      <c r="F36" s="100"/>
      <c r="G36" s="101"/>
      <c r="H36" s="99"/>
      <c r="I36" s="99"/>
      <c r="J36" s="99"/>
      <c r="K36" s="99"/>
      <c r="L36" s="99"/>
      <c r="M36" s="99"/>
      <c r="N36" s="99"/>
      <c r="O36" s="33"/>
      <c r="P36" s="161"/>
      <c r="Q36" s="221">
        <f>O36</f>
        <v>0</v>
      </c>
    </row>
    <row r="37" spans="1:17" ht="13.5" thickBot="1" x14ac:dyDescent="0.25">
      <c r="A37" s="111" t="s">
        <v>18</v>
      </c>
      <c r="C37" s="49"/>
      <c r="D37" s="112"/>
      <c r="E37" s="49"/>
      <c r="F37" s="113"/>
      <c r="G37" s="114"/>
      <c r="H37" s="49"/>
      <c r="I37" s="49"/>
      <c r="J37" s="49"/>
      <c r="K37" s="115"/>
      <c r="L37" s="115"/>
      <c r="M37" s="116"/>
      <c r="N37" s="117" t="s">
        <v>19</v>
      </c>
      <c r="O37" s="39">
        <f>SUM(O32:O36)</f>
        <v>0</v>
      </c>
      <c r="P37" s="163"/>
      <c r="Q37" s="170">
        <f>SUM(Q32:Q36)</f>
        <v>0</v>
      </c>
    </row>
    <row r="38" spans="1:17" ht="30" customHeight="1" thickBot="1" x14ac:dyDescent="0.3">
      <c r="A38" s="49"/>
      <c r="B38" s="49"/>
      <c r="C38" s="49"/>
      <c r="D38" s="49"/>
      <c r="E38" s="49"/>
      <c r="F38" s="113"/>
      <c r="G38" s="114"/>
      <c r="H38" s="49"/>
      <c r="I38" s="49"/>
      <c r="J38" s="49"/>
      <c r="K38" s="49"/>
      <c r="L38" s="49"/>
      <c r="M38" s="118"/>
      <c r="N38" s="118" t="s">
        <v>20</v>
      </c>
      <c r="O38" s="41">
        <f>O29+O37</f>
        <v>0</v>
      </c>
      <c r="P38" s="164">
        <f>P29+P37</f>
        <v>0</v>
      </c>
      <c r="Q38" s="171">
        <f>Q29+Q37</f>
        <v>0</v>
      </c>
    </row>
    <row r="39" spans="1:17" ht="15.75" thickBot="1" x14ac:dyDescent="0.3">
      <c r="A39" s="119" t="s">
        <v>21</v>
      </c>
      <c r="B39" s="120"/>
      <c r="C39" s="120"/>
      <c r="D39" s="120"/>
      <c r="E39" s="120"/>
      <c r="F39" s="121"/>
      <c r="G39" s="122"/>
      <c r="H39" s="49"/>
      <c r="I39" s="123" t="s">
        <v>22</v>
      </c>
      <c r="J39" s="120"/>
      <c r="K39" s="120"/>
      <c r="L39" s="49"/>
      <c r="M39" s="49"/>
      <c r="N39" s="49"/>
      <c r="O39" s="124"/>
      <c r="P39" s="125"/>
    </row>
    <row r="40" spans="1:17" x14ac:dyDescent="0.2">
      <c r="C40" s="49"/>
      <c r="L40" s="49"/>
      <c r="M40" s="49"/>
      <c r="N40" s="49"/>
      <c r="O40" s="124" t="s">
        <v>95</v>
      </c>
      <c r="P40" s="124" t="s">
        <v>96</v>
      </c>
      <c r="Q40" s="124" t="s">
        <v>97</v>
      </c>
    </row>
    <row r="41" spans="1:17" ht="13.5" thickBot="1" x14ac:dyDescent="0.25">
      <c r="B41" s="126" t="s">
        <v>25</v>
      </c>
      <c r="C41" s="120"/>
      <c r="D41" s="120"/>
      <c r="E41" s="120"/>
      <c r="F41" s="121"/>
      <c r="G41" s="122"/>
      <c r="I41" s="62" t="s">
        <v>22</v>
      </c>
      <c r="J41" s="120"/>
      <c r="K41" s="120"/>
      <c r="N41" s="47" t="s">
        <v>98</v>
      </c>
      <c r="O41" s="221"/>
      <c r="P41" s="222"/>
      <c r="Q41" s="222"/>
    </row>
    <row r="42" spans="1:17" x14ac:dyDescent="0.2">
      <c r="C42" s="49"/>
      <c r="D42" s="49"/>
      <c r="N42" s="219" t="s">
        <v>99</v>
      </c>
      <c r="O42" s="220">
        <f>O38+O41</f>
        <v>0</v>
      </c>
      <c r="P42" s="220">
        <f>P38+P41</f>
        <v>0</v>
      </c>
      <c r="Q42" s="220">
        <f>Q38+Q41</f>
        <v>0</v>
      </c>
    </row>
    <row r="43" spans="1:17" x14ac:dyDescent="0.2">
      <c r="A43" s="111" t="s">
        <v>24</v>
      </c>
      <c r="B43" s="146"/>
      <c r="C43" s="49"/>
    </row>
    <row r="44" spans="1:17" x14ac:dyDescent="0.2">
      <c r="A44" s="111" t="s">
        <v>26</v>
      </c>
      <c r="C44" s="49"/>
    </row>
    <row r="45" spans="1:17" x14ac:dyDescent="0.2">
      <c r="A45" s="128" t="s">
        <v>100</v>
      </c>
      <c r="C45" s="49"/>
    </row>
    <row r="46" spans="1:17" x14ac:dyDescent="0.2">
      <c r="A46" s="152" t="s">
        <v>76</v>
      </c>
      <c r="B46" s="148"/>
      <c r="C46" s="149"/>
      <c r="D46" s="149"/>
      <c r="E46" s="149"/>
      <c r="F46" s="150"/>
      <c r="G46" s="151"/>
      <c r="H46" s="149"/>
      <c r="I46" s="149"/>
      <c r="J46" s="149"/>
      <c r="K46" s="149"/>
      <c r="L46" s="149"/>
      <c r="M46" s="149"/>
    </row>
    <row r="47" spans="1:17" x14ac:dyDescent="0.2">
      <c r="C47" s="49"/>
    </row>
    <row r="48" spans="1:17" x14ac:dyDescent="0.2">
      <c r="C48" s="49"/>
    </row>
    <row r="49" spans="3:3" x14ac:dyDescent="0.2">
      <c r="C49" s="49"/>
    </row>
    <row r="50" spans="3:3" x14ac:dyDescent="0.2">
      <c r="C50" s="49"/>
    </row>
    <row r="51" spans="3:3" x14ac:dyDescent="0.2">
      <c r="C51" s="49"/>
    </row>
    <row r="52" spans="3:3" x14ac:dyDescent="0.2">
      <c r="C52" s="49"/>
    </row>
    <row r="53" spans="3:3" x14ac:dyDescent="0.2">
      <c r="C53" s="49"/>
    </row>
    <row r="54" spans="3:3" x14ac:dyDescent="0.2">
      <c r="C54" s="49"/>
    </row>
    <row r="55" spans="3:3" x14ac:dyDescent="0.2">
      <c r="C55" s="49"/>
    </row>
    <row r="56" spans="3:3" x14ac:dyDescent="0.2">
      <c r="C56" s="49"/>
    </row>
    <row r="57" spans="3:3" x14ac:dyDescent="0.2">
      <c r="C57" s="49"/>
    </row>
    <row r="58" spans="3:3" x14ac:dyDescent="0.2">
      <c r="C58" s="49"/>
    </row>
    <row r="59" spans="3:3" x14ac:dyDescent="0.2">
      <c r="C59" s="49"/>
    </row>
    <row r="60" spans="3:3" x14ac:dyDescent="0.2">
      <c r="C60" s="49"/>
    </row>
    <row r="61" spans="3:3" x14ac:dyDescent="0.2">
      <c r="C61" s="49"/>
    </row>
    <row r="62" spans="3:3" x14ac:dyDescent="0.2">
      <c r="C62" s="49"/>
    </row>
    <row r="63" spans="3:3" x14ac:dyDescent="0.2">
      <c r="C63" s="49"/>
    </row>
    <row r="64" spans="3:3" x14ac:dyDescent="0.2">
      <c r="C64" s="49"/>
    </row>
    <row r="65" spans="3:3" x14ac:dyDescent="0.2">
      <c r="C65" s="49"/>
    </row>
    <row r="66" spans="3:3" x14ac:dyDescent="0.2">
      <c r="C66" s="49"/>
    </row>
    <row r="67" spans="3:3" x14ac:dyDescent="0.2">
      <c r="C67" s="49"/>
    </row>
    <row r="68" spans="3:3" x14ac:dyDescent="0.2">
      <c r="C68" s="49"/>
    </row>
    <row r="69" spans="3:3" x14ac:dyDescent="0.2">
      <c r="C69" s="49"/>
    </row>
    <row r="70" spans="3:3" x14ac:dyDescent="0.2">
      <c r="C70" s="49"/>
    </row>
    <row r="71" spans="3:3" x14ac:dyDescent="0.2">
      <c r="C71" s="49"/>
    </row>
    <row r="72" spans="3:3" x14ac:dyDescent="0.2">
      <c r="C72" s="49"/>
    </row>
    <row r="73" spans="3:3" x14ac:dyDescent="0.2">
      <c r="C73" s="49"/>
    </row>
    <row r="74" spans="3:3" x14ac:dyDescent="0.2">
      <c r="C74" s="49"/>
    </row>
    <row r="75" spans="3:3" x14ac:dyDescent="0.2">
      <c r="C75" s="49"/>
    </row>
    <row r="76" spans="3:3" x14ac:dyDescent="0.2">
      <c r="C76" s="49"/>
    </row>
    <row r="77" spans="3:3" x14ac:dyDescent="0.2">
      <c r="C77" s="49"/>
    </row>
    <row r="78" spans="3:3" x14ac:dyDescent="0.2">
      <c r="C78" s="49"/>
    </row>
    <row r="79" spans="3:3" x14ac:dyDescent="0.2">
      <c r="C79" s="49"/>
    </row>
    <row r="80" spans="3:3" x14ac:dyDescent="0.2">
      <c r="C80" s="49"/>
    </row>
    <row r="81" spans="3:3" x14ac:dyDescent="0.2">
      <c r="C81" s="49"/>
    </row>
    <row r="82" spans="3:3" x14ac:dyDescent="0.2">
      <c r="C82" s="49"/>
    </row>
    <row r="83" spans="3:3" x14ac:dyDescent="0.2">
      <c r="C83" s="49"/>
    </row>
    <row r="84" spans="3:3" x14ac:dyDescent="0.2">
      <c r="C84" s="49"/>
    </row>
  </sheetData>
  <sheetProtection algorithmName="SHA-512" hashValue="co6Kk7WZnI3jgJLqniSQFa8WyvCHbo+oX7vj+EfzGKXsq5QacIcjZdch0vkjP/ux+rF06Fcd+3BSiJc9FHCvVA==" saltValue="Ok0aF9HSY6rG/SbaXoDMRQ==" spinCount="100000" sheet="1" objects="1" scenarios="1"/>
  <mergeCells count="5">
    <mergeCell ref="C2:J2"/>
    <mergeCell ref="C3:J3"/>
    <mergeCell ref="C4:J4"/>
    <mergeCell ref="C5:J5"/>
    <mergeCell ref="C6:J6"/>
  </mergeCells>
  <phoneticPr fontId="17" type="noConversion"/>
  <pageMargins left="0.4" right="0.4" top="0.98" bottom="0.68" header="0.46" footer="0.5"/>
  <pageSetup orientation="portrait" horizontalDpi="4294967292" r:id="rId1"/>
  <headerFooter alignWithMargins="0">
    <oddHeader>&amp;L&amp;G</oddHeader>
  </headerFooter>
  <legacyDrawing r:id="rId2"/>
  <legacyDrawingHF r:id="rId3"/>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4"/>
  <sheetViews>
    <sheetView zoomScale="115" workbookViewId="0">
      <selection activeCell="O10" sqref="O10:O28"/>
    </sheetView>
  </sheetViews>
  <sheetFormatPr defaultRowHeight="12.75" x14ac:dyDescent="0.2"/>
  <cols>
    <col min="1" max="1" width="20.42578125" style="43" customWidth="1"/>
    <col min="2" max="2" width="5.140625" style="43" customWidth="1"/>
    <col min="3" max="3" width="3.7109375" style="127" customWidth="1"/>
    <col min="4" max="4" width="3.7109375" style="43" customWidth="1"/>
    <col min="5" max="5" width="4.5703125" style="43" customWidth="1"/>
    <col min="6" max="6" width="3.5703125" style="50" customWidth="1"/>
    <col min="7" max="7" width="4.85546875" style="51" customWidth="1"/>
    <col min="8" max="8" width="6.140625" style="43" customWidth="1"/>
    <col min="9" max="9" width="6.42578125" style="43" customWidth="1"/>
    <col min="10" max="10" width="4" style="43" customWidth="1"/>
    <col min="11" max="12" width="4.42578125" style="43" customWidth="1"/>
    <col min="13" max="14" width="4.7109375" style="43" customWidth="1"/>
    <col min="15" max="15" width="8.5703125" style="46" customWidth="1"/>
    <col min="16" max="16" width="8.5703125" style="43" customWidth="1"/>
    <col min="17" max="17" width="6.85546875" style="43" customWidth="1"/>
    <col min="18" max="18" width="1.7109375" style="43" customWidth="1"/>
    <col min="19" max="16384" width="9.140625" style="43"/>
  </cols>
  <sheetData>
    <row r="1" spans="1:17" ht="16.5" thickBot="1" x14ac:dyDescent="0.3">
      <c r="B1" s="44" t="s">
        <v>0</v>
      </c>
      <c r="C1" s="43"/>
      <c r="F1" s="43"/>
      <c r="G1" s="43"/>
      <c r="H1" s="45"/>
    </row>
    <row r="2" spans="1:17" ht="13.5" thickBot="1" x14ac:dyDescent="0.25">
      <c r="B2" s="47" t="s">
        <v>85</v>
      </c>
      <c r="C2" s="232" t="s">
        <v>141</v>
      </c>
      <c r="D2" s="229"/>
      <c r="E2" s="229"/>
      <c r="F2" s="229"/>
      <c r="G2" s="229"/>
      <c r="H2" s="229"/>
      <c r="I2" s="229"/>
      <c r="J2" s="230"/>
    </row>
    <row r="3" spans="1:17" ht="13.5" thickBot="1" x14ac:dyDescent="0.25">
      <c r="B3" s="47" t="s">
        <v>55</v>
      </c>
      <c r="C3" s="228" t="s">
        <v>84</v>
      </c>
      <c r="D3" s="229"/>
      <c r="E3" s="229"/>
      <c r="F3" s="229"/>
      <c r="G3" s="229"/>
      <c r="H3" s="229"/>
      <c r="I3" s="229"/>
      <c r="J3" s="230"/>
    </row>
    <row r="4" spans="1:17" ht="13.5" thickBot="1" x14ac:dyDescent="0.25">
      <c r="B4" s="47" t="s">
        <v>86</v>
      </c>
      <c r="C4" s="228" t="s">
        <v>87</v>
      </c>
      <c r="D4" s="229"/>
      <c r="E4" s="229"/>
      <c r="F4" s="229"/>
      <c r="G4" s="229"/>
      <c r="H4" s="229"/>
      <c r="I4" s="229"/>
      <c r="J4" s="230"/>
    </row>
    <row r="5" spans="1:17" ht="13.5" thickBot="1" x14ac:dyDescent="0.25">
      <c r="B5" s="47" t="s">
        <v>56</v>
      </c>
      <c r="C5" s="228" t="s">
        <v>88</v>
      </c>
      <c r="D5" s="229"/>
      <c r="E5" s="229"/>
      <c r="F5" s="229"/>
      <c r="G5" s="229"/>
      <c r="H5" s="229"/>
      <c r="I5" s="229"/>
      <c r="J5" s="230"/>
    </row>
    <row r="6" spans="1:17" ht="13.5" thickBot="1" x14ac:dyDescent="0.25">
      <c r="B6" s="47" t="s">
        <v>83</v>
      </c>
      <c r="C6" s="232" t="s">
        <v>131</v>
      </c>
      <c r="D6" s="229"/>
      <c r="E6" s="229"/>
      <c r="F6" s="229"/>
      <c r="G6" s="229"/>
      <c r="H6" s="229"/>
      <c r="I6" s="229"/>
      <c r="J6" s="230"/>
    </row>
    <row r="7" spans="1:17" ht="13.5" thickBot="1" x14ac:dyDescent="0.25">
      <c r="C7" s="49"/>
    </row>
    <row r="8" spans="1:17" ht="14.25" customHeight="1" thickBot="1" x14ac:dyDescent="0.25">
      <c r="B8" s="52" t="s">
        <v>1</v>
      </c>
      <c r="C8" s="48"/>
      <c r="J8" s="53" t="s">
        <v>2</v>
      </c>
      <c r="K8" s="54"/>
      <c r="L8" s="48"/>
    </row>
    <row r="9" spans="1:17" s="62" customFormat="1" ht="57.75" customHeight="1" thickBot="1" x14ac:dyDescent="0.25">
      <c r="A9" s="55" t="s">
        <v>3</v>
      </c>
      <c r="B9" s="56" t="s">
        <v>4</v>
      </c>
      <c r="C9" s="56" t="s">
        <v>5</v>
      </c>
      <c r="D9" s="57" t="s">
        <v>6</v>
      </c>
      <c r="E9" s="58" t="s">
        <v>7</v>
      </c>
      <c r="F9" s="59" t="s">
        <v>23</v>
      </c>
      <c r="G9" s="60" t="s">
        <v>8</v>
      </c>
      <c r="H9" s="58" t="s">
        <v>27</v>
      </c>
      <c r="I9" s="58" t="s">
        <v>28</v>
      </c>
      <c r="J9" s="56" t="s">
        <v>9</v>
      </c>
      <c r="K9" s="56" t="s">
        <v>10</v>
      </c>
      <c r="L9" s="56" t="s">
        <v>11</v>
      </c>
      <c r="M9" s="58" t="s">
        <v>12</v>
      </c>
      <c r="N9" s="58" t="s">
        <v>13</v>
      </c>
      <c r="O9" s="61" t="s">
        <v>14</v>
      </c>
      <c r="P9" s="158" t="s">
        <v>15</v>
      </c>
      <c r="Q9" s="165" t="s">
        <v>89</v>
      </c>
    </row>
    <row r="10" spans="1:17" x14ac:dyDescent="0.2">
      <c r="A10" s="1"/>
      <c r="B10" s="2"/>
      <c r="C10" s="3"/>
      <c r="D10" s="4"/>
      <c r="E10" s="5"/>
      <c r="F10" s="6"/>
      <c r="G10" s="7">
        <v>1</v>
      </c>
      <c r="H10" s="8">
        <v>1</v>
      </c>
      <c r="I10" s="9">
        <v>1</v>
      </c>
      <c r="J10" s="2"/>
      <c r="K10" s="10"/>
      <c r="L10" s="3"/>
      <c r="M10" s="11">
        <v>1</v>
      </c>
      <c r="N10" s="11">
        <v>1</v>
      </c>
      <c r="O10" s="226">
        <f>ROUND(((G10*H10*I10*M10*N10*(B10+2/3*C10) + G10*H10*I10*M10*N10*(J10*E10+K10+L10*E10)/44)),2)</f>
        <v>0</v>
      </c>
      <c r="P10" s="227">
        <f t="shared" ref="P10:P28" si="0">E10*D10*H10</f>
        <v>0</v>
      </c>
      <c r="Q10" s="221">
        <f t="shared" ref="Q10:Q28" si="1">O10</f>
        <v>0</v>
      </c>
    </row>
    <row r="11" spans="1:17" x14ac:dyDescent="0.2">
      <c r="A11" s="12"/>
      <c r="B11" s="13"/>
      <c r="C11" s="14"/>
      <c r="D11" s="15"/>
      <c r="E11" s="16"/>
      <c r="F11" s="17"/>
      <c r="G11" s="7">
        <v>1</v>
      </c>
      <c r="H11" s="8">
        <v>1</v>
      </c>
      <c r="I11" s="9">
        <v>1</v>
      </c>
      <c r="J11" s="13"/>
      <c r="K11" s="16"/>
      <c r="L11" s="14"/>
      <c r="M11" s="18">
        <v>1</v>
      </c>
      <c r="N11" s="18">
        <v>1</v>
      </c>
      <c r="O11" s="226">
        <f t="shared" ref="O11:O28" si="2">ROUND(((G11*H11*I11*M11*N11*(B11+2/3*C11) + G11*H11*I11*M11*N11*(J11*E11+K11+L11*E11)/44)),2)</f>
        <v>0</v>
      </c>
      <c r="P11" s="227">
        <f t="shared" si="0"/>
        <v>0</v>
      </c>
      <c r="Q11" s="221">
        <f t="shared" si="1"/>
        <v>0</v>
      </c>
    </row>
    <row r="12" spans="1:17" x14ac:dyDescent="0.2">
      <c r="A12" s="12"/>
      <c r="B12" s="13"/>
      <c r="C12" s="14"/>
      <c r="D12" s="15"/>
      <c r="E12" s="16"/>
      <c r="F12" s="17"/>
      <c r="G12" s="7">
        <v>1</v>
      </c>
      <c r="H12" s="8">
        <v>1</v>
      </c>
      <c r="I12" s="9">
        <v>1</v>
      </c>
      <c r="J12" s="13"/>
      <c r="K12" s="16"/>
      <c r="L12" s="14"/>
      <c r="M12" s="18">
        <v>1</v>
      </c>
      <c r="N12" s="18">
        <v>1</v>
      </c>
      <c r="O12" s="226">
        <f t="shared" si="2"/>
        <v>0</v>
      </c>
      <c r="P12" s="227">
        <f t="shared" si="0"/>
        <v>0</v>
      </c>
      <c r="Q12" s="221">
        <f t="shared" si="1"/>
        <v>0</v>
      </c>
    </row>
    <row r="13" spans="1:17" x14ac:dyDescent="0.2">
      <c r="A13" s="12"/>
      <c r="B13" s="13"/>
      <c r="C13" s="14"/>
      <c r="D13" s="15"/>
      <c r="E13" s="16"/>
      <c r="F13" s="17"/>
      <c r="G13" s="7">
        <v>1</v>
      </c>
      <c r="H13" s="8">
        <v>1</v>
      </c>
      <c r="I13" s="9">
        <v>1</v>
      </c>
      <c r="J13" s="13"/>
      <c r="K13" s="16"/>
      <c r="L13" s="14"/>
      <c r="M13" s="18">
        <v>1</v>
      </c>
      <c r="N13" s="18">
        <v>1</v>
      </c>
      <c r="O13" s="226">
        <f t="shared" si="2"/>
        <v>0</v>
      </c>
      <c r="P13" s="227">
        <f t="shared" si="0"/>
        <v>0</v>
      </c>
      <c r="Q13" s="221">
        <f t="shared" si="1"/>
        <v>0</v>
      </c>
    </row>
    <row r="14" spans="1:17" x14ac:dyDescent="0.2">
      <c r="A14" s="12"/>
      <c r="B14" s="13"/>
      <c r="C14" s="14"/>
      <c r="D14" s="15"/>
      <c r="E14" s="16"/>
      <c r="F14" s="17"/>
      <c r="G14" s="7">
        <v>1</v>
      </c>
      <c r="H14" s="8">
        <v>1</v>
      </c>
      <c r="I14" s="9">
        <v>1</v>
      </c>
      <c r="J14" s="13"/>
      <c r="K14" s="16"/>
      <c r="L14" s="14"/>
      <c r="M14" s="18">
        <v>1</v>
      </c>
      <c r="N14" s="18">
        <v>1</v>
      </c>
      <c r="O14" s="226">
        <f t="shared" si="2"/>
        <v>0</v>
      </c>
      <c r="P14" s="227">
        <f t="shared" si="0"/>
        <v>0</v>
      </c>
      <c r="Q14" s="221">
        <f t="shared" si="1"/>
        <v>0</v>
      </c>
    </row>
    <row r="15" spans="1:17" x14ac:dyDescent="0.2">
      <c r="A15" s="12"/>
      <c r="B15" s="13"/>
      <c r="C15" s="14"/>
      <c r="D15" s="15"/>
      <c r="E15" s="16"/>
      <c r="F15" s="17"/>
      <c r="G15" s="7">
        <v>1</v>
      </c>
      <c r="H15" s="8">
        <v>1</v>
      </c>
      <c r="I15" s="9">
        <v>1</v>
      </c>
      <c r="J15" s="13"/>
      <c r="K15" s="16"/>
      <c r="L15" s="14"/>
      <c r="M15" s="18">
        <v>1</v>
      </c>
      <c r="N15" s="18">
        <v>1</v>
      </c>
      <c r="O15" s="226">
        <f t="shared" si="2"/>
        <v>0</v>
      </c>
      <c r="P15" s="227">
        <f t="shared" si="0"/>
        <v>0</v>
      </c>
      <c r="Q15" s="221">
        <f t="shared" si="1"/>
        <v>0</v>
      </c>
    </row>
    <row r="16" spans="1:17" x14ac:dyDescent="0.2">
      <c r="A16" s="12"/>
      <c r="B16" s="13"/>
      <c r="C16" s="14"/>
      <c r="D16" s="15"/>
      <c r="E16" s="16"/>
      <c r="F16" s="17"/>
      <c r="G16" s="7">
        <v>1</v>
      </c>
      <c r="H16" s="8">
        <v>1</v>
      </c>
      <c r="I16" s="9">
        <v>1</v>
      </c>
      <c r="J16" s="13"/>
      <c r="K16" s="16"/>
      <c r="L16" s="14"/>
      <c r="M16" s="18">
        <v>1</v>
      </c>
      <c r="N16" s="18">
        <v>1</v>
      </c>
      <c r="O16" s="226">
        <f t="shared" si="2"/>
        <v>0</v>
      </c>
      <c r="P16" s="227">
        <f t="shared" si="0"/>
        <v>0</v>
      </c>
      <c r="Q16" s="221">
        <f t="shared" si="1"/>
        <v>0</v>
      </c>
    </row>
    <row r="17" spans="1:17" x14ac:dyDescent="0.2">
      <c r="A17" s="12"/>
      <c r="B17" s="13"/>
      <c r="C17" s="14"/>
      <c r="D17" s="15"/>
      <c r="E17" s="16"/>
      <c r="F17" s="17"/>
      <c r="G17" s="7">
        <v>1</v>
      </c>
      <c r="H17" s="8">
        <v>1</v>
      </c>
      <c r="I17" s="9">
        <v>1</v>
      </c>
      <c r="J17" s="13"/>
      <c r="K17" s="16"/>
      <c r="L17" s="14"/>
      <c r="M17" s="18">
        <v>1</v>
      </c>
      <c r="N17" s="18">
        <v>1</v>
      </c>
      <c r="O17" s="226">
        <f t="shared" si="2"/>
        <v>0</v>
      </c>
      <c r="P17" s="227">
        <f t="shared" si="0"/>
        <v>0</v>
      </c>
      <c r="Q17" s="221">
        <f t="shared" si="1"/>
        <v>0</v>
      </c>
    </row>
    <row r="18" spans="1:17" x14ac:dyDescent="0.2">
      <c r="A18" s="12"/>
      <c r="B18" s="13"/>
      <c r="C18" s="14"/>
      <c r="D18" s="15"/>
      <c r="E18" s="16"/>
      <c r="F18" s="17"/>
      <c r="G18" s="7">
        <v>1</v>
      </c>
      <c r="H18" s="8">
        <v>1</v>
      </c>
      <c r="I18" s="9">
        <v>1</v>
      </c>
      <c r="J18" s="13"/>
      <c r="K18" s="16"/>
      <c r="L18" s="14"/>
      <c r="M18" s="18">
        <v>1</v>
      </c>
      <c r="N18" s="18">
        <v>1</v>
      </c>
      <c r="O18" s="226">
        <f t="shared" si="2"/>
        <v>0</v>
      </c>
      <c r="P18" s="227">
        <f t="shared" si="0"/>
        <v>0</v>
      </c>
      <c r="Q18" s="221">
        <f t="shared" si="1"/>
        <v>0</v>
      </c>
    </row>
    <row r="19" spans="1:17" x14ac:dyDescent="0.2">
      <c r="A19" s="12"/>
      <c r="B19" s="13"/>
      <c r="C19" s="14"/>
      <c r="D19" s="15"/>
      <c r="E19" s="16"/>
      <c r="F19" s="17"/>
      <c r="G19" s="7">
        <v>1</v>
      </c>
      <c r="H19" s="8">
        <v>1</v>
      </c>
      <c r="I19" s="9">
        <v>1</v>
      </c>
      <c r="J19" s="13"/>
      <c r="K19" s="16"/>
      <c r="L19" s="14"/>
      <c r="M19" s="18">
        <v>1</v>
      </c>
      <c r="N19" s="18">
        <v>1</v>
      </c>
      <c r="O19" s="226">
        <f t="shared" si="2"/>
        <v>0</v>
      </c>
      <c r="P19" s="227">
        <f t="shared" si="0"/>
        <v>0</v>
      </c>
      <c r="Q19" s="221">
        <f t="shared" si="1"/>
        <v>0</v>
      </c>
    </row>
    <row r="20" spans="1:17" x14ac:dyDescent="0.2">
      <c r="A20" s="12"/>
      <c r="B20" s="13"/>
      <c r="C20" s="14"/>
      <c r="D20" s="15"/>
      <c r="E20" s="16"/>
      <c r="F20" s="17"/>
      <c r="G20" s="7">
        <v>1</v>
      </c>
      <c r="H20" s="8">
        <v>1</v>
      </c>
      <c r="I20" s="9">
        <v>1</v>
      </c>
      <c r="J20" s="13"/>
      <c r="K20" s="16"/>
      <c r="L20" s="14"/>
      <c r="M20" s="18">
        <v>1</v>
      </c>
      <c r="N20" s="18">
        <v>1</v>
      </c>
      <c r="O20" s="226">
        <f t="shared" si="2"/>
        <v>0</v>
      </c>
      <c r="P20" s="227">
        <f t="shared" si="0"/>
        <v>0</v>
      </c>
      <c r="Q20" s="221">
        <f t="shared" si="1"/>
        <v>0</v>
      </c>
    </row>
    <row r="21" spans="1:17" x14ac:dyDescent="0.2">
      <c r="A21" s="12"/>
      <c r="B21" s="13"/>
      <c r="C21" s="14"/>
      <c r="D21" s="15"/>
      <c r="E21" s="16"/>
      <c r="F21" s="17"/>
      <c r="G21" s="7">
        <v>1</v>
      </c>
      <c r="H21" s="8">
        <v>1</v>
      </c>
      <c r="I21" s="9">
        <v>1</v>
      </c>
      <c r="J21" s="13"/>
      <c r="K21" s="16"/>
      <c r="L21" s="14"/>
      <c r="M21" s="18">
        <v>1</v>
      </c>
      <c r="N21" s="18">
        <v>1</v>
      </c>
      <c r="O21" s="226">
        <f t="shared" si="2"/>
        <v>0</v>
      </c>
      <c r="P21" s="227">
        <f t="shared" si="0"/>
        <v>0</v>
      </c>
      <c r="Q21" s="221">
        <f t="shared" si="1"/>
        <v>0</v>
      </c>
    </row>
    <row r="22" spans="1:17" x14ac:dyDescent="0.2">
      <c r="A22" s="12"/>
      <c r="B22" s="13"/>
      <c r="C22" s="14"/>
      <c r="D22" s="15"/>
      <c r="E22" s="16"/>
      <c r="F22" s="17"/>
      <c r="G22" s="7">
        <v>1</v>
      </c>
      <c r="H22" s="8">
        <v>1</v>
      </c>
      <c r="I22" s="9">
        <v>1</v>
      </c>
      <c r="J22" s="13"/>
      <c r="K22" s="16"/>
      <c r="L22" s="14"/>
      <c r="M22" s="18">
        <v>1</v>
      </c>
      <c r="N22" s="18">
        <v>1</v>
      </c>
      <c r="O22" s="226">
        <f t="shared" si="2"/>
        <v>0</v>
      </c>
      <c r="P22" s="227">
        <f t="shared" si="0"/>
        <v>0</v>
      </c>
      <c r="Q22" s="221">
        <f t="shared" si="1"/>
        <v>0</v>
      </c>
    </row>
    <row r="23" spans="1:17" x14ac:dyDescent="0.2">
      <c r="A23" s="12"/>
      <c r="B23" s="13"/>
      <c r="C23" s="14"/>
      <c r="D23" s="15"/>
      <c r="E23" s="16"/>
      <c r="F23" s="17"/>
      <c r="G23" s="7">
        <v>1</v>
      </c>
      <c r="H23" s="8">
        <v>1</v>
      </c>
      <c r="I23" s="9">
        <v>1</v>
      </c>
      <c r="J23" s="13"/>
      <c r="K23" s="16"/>
      <c r="L23" s="14"/>
      <c r="M23" s="18">
        <v>1</v>
      </c>
      <c r="N23" s="18">
        <v>1</v>
      </c>
      <c r="O23" s="226">
        <f t="shared" si="2"/>
        <v>0</v>
      </c>
      <c r="P23" s="227">
        <f t="shared" si="0"/>
        <v>0</v>
      </c>
      <c r="Q23" s="221">
        <f t="shared" si="1"/>
        <v>0</v>
      </c>
    </row>
    <row r="24" spans="1:17" x14ac:dyDescent="0.2">
      <c r="A24" s="12"/>
      <c r="B24" s="13"/>
      <c r="C24" s="14"/>
      <c r="D24" s="15"/>
      <c r="E24" s="16"/>
      <c r="F24" s="17"/>
      <c r="G24" s="7">
        <v>1</v>
      </c>
      <c r="H24" s="8">
        <v>1</v>
      </c>
      <c r="I24" s="9">
        <v>1</v>
      </c>
      <c r="J24" s="13"/>
      <c r="K24" s="16"/>
      <c r="L24" s="14"/>
      <c r="M24" s="18">
        <v>1</v>
      </c>
      <c r="N24" s="18">
        <v>1</v>
      </c>
      <c r="O24" s="226">
        <f t="shared" si="2"/>
        <v>0</v>
      </c>
      <c r="P24" s="227">
        <f t="shared" si="0"/>
        <v>0</v>
      </c>
      <c r="Q24" s="221">
        <f t="shared" si="1"/>
        <v>0</v>
      </c>
    </row>
    <row r="25" spans="1:17" x14ac:dyDescent="0.2">
      <c r="A25" s="12"/>
      <c r="B25" s="13"/>
      <c r="C25" s="14"/>
      <c r="D25" s="15"/>
      <c r="E25" s="16"/>
      <c r="F25" s="17"/>
      <c r="G25" s="7">
        <v>1</v>
      </c>
      <c r="H25" s="8">
        <v>1</v>
      </c>
      <c r="I25" s="9">
        <v>1</v>
      </c>
      <c r="J25" s="13"/>
      <c r="K25" s="16"/>
      <c r="L25" s="14"/>
      <c r="M25" s="18">
        <v>1</v>
      </c>
      <c r="N25" s="18">
        <v>1</v>
      </c>
      <c r="O25" s="226">
        <f t="shared" si="2"/>
        <v>0</v>
      </c>
      <c r="P25" s="227">
        <f t="shared" si="0"/>
        <v>0</v>
      </c>
      <c r="Q25" s="221">
        <f t="shared" si="1"/>
        <v>0</v>
      </c>
    </row>
    <row r="26" spans="1:17" x14ac:dyDescent="0.2">
      <c r="A26" s="12"/>
      <c r="B26" s="13"/>
      <c r="C26" s="14"/>
      <c r="D26" s="15"/>
      <c r="E26" s="16"/>
      <c r="F26" s="17"/>
      <c r="G26" s="7">
        <v>1</v>
      </c>
      <c r="H26" s="8">
        <v>1</v>
      </c>
      <c r="I26" s="9">
        <v>1</v>
      </c>
      <c r="J26" s="13"/>
      <c r="K26" s="16"/>
      <c r="L26" s="14"/>
      <c r="M26" s="18">
        <v>1</v>
      </c>
      <c r="N26" s="18">
        <v>1</v>
      </c>
      <c r="O26" s="226">
        <f t="shared" si="2"/>
        <v>0</v>
      </c>
      <c r="P26" s="227">
        <f t="shared" si="0"/>
        <v>0</v>
      </c>
      <c r="Q26" s="221">
        <f t="shared" si="1"/>
        <v>0</v>
      </c>
    </row>
    <row r="27" spans="1:17" x14ac:dyDescent="0.2">
      <c r="A27" s="12"/>
      <c r="B27" s="13"/>
      <c r="C27" s="14"/>
      <c r="D27" s="15"/>
      <c r="E27" s="16"/>
      <c r="F27" s="17"/>
      <c r="G27" s="7">
        <v>1</v>
      </c>
      <c r="H27" s="8">
        <v>1</v>
      </c>
      <c r="I27" s="9">
        <v>1</v>
      </c>
      <c r="J27" s="13"/>
      <c r="K27" s="16"/>
      <c r="L27" s="14"/>
      <c r="M27" s="18">
        <v>1</v>
      </c>
      <c r="N27" s="18">
        <v>1</v>
      </c>
      <c r="O27" s="226">
        <f t="shared" si="2"/>
        <v>0</v>
      </c>
      <c r="P27" s="227">
        <f t="shared" si="0"/>
        <v>0</v>
      </c>
      <c r="Q27" s="221">
        <f t="shared" si="1"/>
        <v>0</v>
      </c>
    </row>
    <row r="28" spans="1:17" ht="13.5" thickBot="1" x14ac:dyDescent="0.25">
      <c r="A28" s="19"/>
      <c r="B28" s="20"/>
      <c r="C28" s="21"/>
      <c r="D28" s="22"/>
      <c r="E28" s="23"/>
      <c r="F28" s="24"/>
      <c r="G28" s="7">
        <v>1</v>
      </c>
      <c r="H28" s="8">
        <v>1</v>
      </c>
      <c r="I28" s="9">
        <v>1</v>
      </c>
      <c r="J28" s="20"/>
      <c r="K28" s="25"/>
      <c r="L28" s="21"/>
      <c r="M28" s="26">
        <v>1</v>
      </c>
      <c r="N28" s="26">
        <v>1</v>
      </c>
      <c r="O28" s="226">
        <f t="shared" si="2"/>
        <v>0</v>
      </c>
      <c r="P28" s="227">
        <f t="shared" si="0"/>
        <v>0</v>
      </c>
      <c r="Q28" s="221">
        <f t="shared" si="1"/>
        <v>0</v>
      </c>
    </row>
    <row r="29" spans="1:17" ht="16.5" thickBot="1" x14ac:dyDescent="0.3">
      <c r="A29" s="89" t="s">
        <v>16</v>
      </c>
      <c r="B29" s="35">
        <f>SUM(B10:B28)</f>
        <v>0</v>
      </c>
      <c r="C29" s="35">
        <f>SUM(C10:C28)</f>
        <v>0</v>
      </c>
      <c r="D29" s="36">
        <f>SUM(D10:D28)</f>
        <v>0</v>
      </c>
      <c r="E29" s="35">
        <f>SUM(E10:E28)</f>
        <v>0</v>
      </c>
      <c r="F29" s="37">
        <f>SUM(F10:F28)</f>
        <v>0</v>
      </c>
      <c r="G29" s="38"/>
      <c r="H29" s="35"/>
      <c r="I29" s="35"/>
      <c r="J29" s="35">
        <f>SUM(J10:J28)</f>
        <v>0</v>
      </c>
      <c r="K29" s="35">
        <f>SUM(K10:K28)</f>
        <v>0</v>
      </c>
      <c r="L29" s="35">
        <f>SUM(L10:L28)</f>
        <v>0</v>
      </c>
      <c r="M29" s="35"/>
      <c r="N29" s="35"/>
      <c r="O29" s="34">
        <f>SUM(O10:O28)</f>
        <v>0</v>
      </c>
      <c r="P29" s="159">
        <f>SUM(P10:P28)</f>
        <v>0</v>
      </c>
      <c r="Q29" s="172">
        <f>SUM(Q10:Q28)</f>
        <v>0</v>
      </c>
    </row>
    <row r="30" spans="1:17" x14ac:dyDescent="0.2">
      <c r="A30" s="90"/>
      <c r="B30" s="90"/>
      <c r="C30" s="90"/>
      <c r="D30" s="91"/>
      <c r="E30" s="92"/>
      <c r="F30" s="93"/>
      <c r="G30" s="94"/>
      <c r="H30" s="92"/>
      <c r="I30" s="92"/>
      <c r="J30" s="92"/>
      <c r="K30" s="92"/>
      <c r="L30" s="92"/>
      <c r="M30" s="92"/>
      <c r="N30" s="92"/>
      <c r="O30" s="95"/>
      <c r="P30" s="160"/>
      <c r="Q30" s="104"/>
    </row>
    <row r="31" spans="1:17" ht="15.75" customHeight="1" thickBot="1" x14ac:dyDescent="0.25">
      <c r="A31" s="96" t="s">
        <v>17</v>
      </c>
      <c r="B31" s="97"/>
      <c r="C31" s="97"/>
      <c r="D31" s="98"/>
      <c r="E31" s="99"/>
      <c r="F31" s="100"/>
      <c r="G31" s="101"/>
      <c r="H31" s="99"/>
      <c r="I31" s="99"/>
      <c r="J31" s="99"/>
      <c r="K31" s="99"/>
      <c r="L31" s="99"/>
      <c r="M31" s="99"/>
      <c r="N31" s="99"/>
      <c r="O31" s="102"/>
      <c r="P31" s="161"/>
      <c r="Q31" s="104"/>
    </row>
    <row r="32" spans="1:17" x14ac:dyDescent="0.2">
      <c r="A32" s="5"/>
      <c r="B32" s="27"/>
      <c r="C32" s="27"/>
      <c r="D32" s="30"/>
      <c r="E32" s="27"/>
      <c r="F32" s="28"/>
      <c r="G32" s="29"/>
      <c r="H32" s="27"/>
      <c r="I32" s="27"/>
      <c r="J32" s="27"/>
      <c r="K32" s="27"/>
      <c r="L32" s="27"/>
      <c r="M32" s="27"/>
      <c r="N32" s="92"/>
      <c r="O32" s="31"/>
      <c r="P32" s="160"/>
      <c r="Q32" s="221">
        <f>O32</f>
        <v>0</v>
      </c>
    </row>
    <row r="33" spans="1:17" x14ac:dyDescent="0.2">
      <c r="A33" s="5"/>
      <c r="B33" s="92"/>
      <c r="C33" s="92"/>
      <c r="D33" s="40"/>
      <c r="E33" s="92"/>
      <c r="F33" s="93"/>
      <c r="G33" s="94"/>
      <c r="H33" s="92"/>
      <c r="I33" s="92"/>
      <c r="J33" s="92"/>
      <c r="K33" s="92"/>
      <c r="L33" s="92"/>
      <c r="M33" s="92"/>
      <c r="N33" s="92"/>
      <c r="O33" s="31"/>
      <c r="P33" s="160"/>
      <c r="Q33" s="221">
        <f>O33</f>
        <v>0</v>
      </c>
    </row>
    <row r="34" spans="1:17" x14ac:dyDescent="0.2">
      <c r="A34" s="5"/>
      <c r="B34" s="92"/>
      <c r="C34" s="92"/>
      <c r="D34" s="40"/>
      <c r="E34" s="92"/>
      <c r="F34" s="93"/>
      <c r="G34" s="94"/>
      <c r="H34" s="92"/>
      <c r="I34" s="92"/>
      <c r="J34" s="92"/>
      <c r="K34" s="92"/>
      <c r="L34" s="92"/>
      <c r="M34" s="92"/>
      <c r="N34" s="92"/>
      <c r="O34" s="31"/>
      <c r="P34" s="160"/>
      <c r="Q34" s="221">
        <f>O34</f>
        <v>0</v>
      </c>
    </row>
    <row r="35" spans="1:17" x14ac:dyDescent="0.2">
      <c r="A35" s="16"/>
      <c r="B35" s="104"/>
      <c r="C35" s="104"/>
      <c r="D35" s="105"/>
      <c r="E35" s="104"/>
      <c r="F35" s="106"/>
      <c r="G35" s="107"/>
      <c r="H35" s="104"/>
      <c r="I35" s="104"/>
      <c r="J35" s="104"/>
      <c r="K35" s="104"/>
      <c r="L35" s="104"/>
      <c r="M35" s="104"/>
      <c r="N35" s="104"/>
      <c r="O35" s="32"/>
      <c r="P35" s="162"/>
      <c r="Q35" s="221">
        <f>O35</f>
        <v>0</v>
      </c>
    </row>
    <row r="36" spans="1:17" ht="13.5" thickBot="1" x14ac:dyDescent="0.25">
      <c r="A36" s="25"/>
      <c r="B36" s="99"/>
      <c r="C36" s="99"/>
      <c r="D36" s="109"/>
      <c r="E36" s="99"/>
      <c r="F36" s="100"/>
      <c r="G36" s="101"/>
      <c r="H36" s="99"/>
      <c r="I36" s="99"/>
      <c r="J36" s="99"/>
      <c r="K36" s="99"/>
      <c r="L36" s="99"/>
      <c r="M36" s="99"/>
      <c r="N36" s="99"/>
      <c r="O36" s="33"/>
      <c r="P36" s="161"/>
      <c r="Q36" s="221">
        <f>O36</f>
        <v>0</v>
      </c>
    </row>
    <row r="37" spans="1:17" ht="13.5" thickBot="1" x14ac:dyDescent="0.25">
      <c r="A37" s="111" t="s">
        <v>18</v>
      </c>
      <c r="C37" s="49"/>
      <c r="D37" s="112"/>
      <c r="E37" s="49"/>
      <c r="F37" s="113"/>
      <c r="G37" s="114"/>
      <c r="H37" s="49"/>
      <c r="I37" s="49"/>
      <c r="J37" s="49"/>
      <c r="K37" s="115"/>
      <c r="L37" s="115"/>
      <c r="M37" s="116"/>
      <c r="N37" s="117" t="s">
        <v>19</v>
      </c>
      <c r="O37" s="39">
        <f>SUM(O32:O36)</f>
        <v>0</v>
      </c>
      <c r="P37" s="163"/>
      <c r="Q37" s="170">
        <f>SUM(Q32:Q36)</f>
        <v>0</v>
      </c>
    </row>
    <row r="38" spans="1:17" ht="30" customHeight="1" thickBot="1" x14ac:dyDescent="0.3">
      <c r="A38" s="49"/>
      <c r="B38" s="49"/>
      <c r="C38" s="49"/>
      <c r="D38" s="49"/>
      <c r="E38" s="49"/>
      <c r="F38" s="113"/>
      <c r="G38" s="114"/>
      <c r="H38" s="49"/>
      <c r="I38" s="49"/>
      <c r="J38" s="49"/>
      <c r="K38" s="49"/>
      <c r="L38" s="49"/>
      <c r="M38" s="118"/>
      <c r="N38" s="118" t="s">
        <v>20</v>
      </c>
      <c r="O38" s="41">
        <f>O29+O37</f>
        <v>0</v>
      </c>
      <c r="P38" s="164">
        <f>P29+P37</f>
        <v>0</v>
      </c>
      <c r="Q38" s="171">
        <f>Q29+Q37</f>
        <v>0</v>
      </c>
    </row>
    <row r="39" spans="1:17" ht="15.75" thickBot="1" x14ac:dyDescent="0.3">
      <c r="A39" s="119" t="s">
        <v>21</v>
      </c>
      <c r="B39" s="120"/>
      <c r="C39" s="120"/>
      <c r="D39" s="120"/>
      <c r="E39" s="120"/>
      <c r="F39" s="121"/>
      <c r="G39" s="122"/>
      <c r="H39" s="49"/>
      <c r="I39" s="123" t="s">
        <v>22</v>
      </c>
      <c r="J39" s="120"/>
      <c r="K39" s="120"/>
      <c r="L39" s="49"/>
      <c r="M39" s="49"/>
      <c r="N39" s="49"/>
      <c r="O39" s="124"/>
      <c r="P39" s="125"/>
    </row>
    <row r="40" spans="1:17" x14ac:dyDescent="0.2">
      <c r="C40" s="49"/>
      <c r="L40" s="49"/>
      <c r="M40" s="49"/>
      <c r="N40" s="49"/>
      <c r="O40" s="124" t="s">
        <v>95</v>
      </c>
      <c r="P40" s="124" t="s">
        <v>96</v>
      </c>
      <c r="Q40" s="124" t="s">
        <v>97</v>
      </c>
    </row>
    <row r="41" spans="1:17" ht="13.5" thickBot="1" x14ac:dyDescent="0.25">
      <c r="B41" s="126" t="s">
        <v>25</v>
      </c>
      <c r="C41" s="120"/>
      <c r="D41" s="120"/>
      <c r="E41" s="120"/>
      <c r="F41" s="121"/>
      <c r="G41" s="122"/>
      <c r="I41" s="62" t="s">
        <v>22</v>
      </c>
      <c r="J41" s="120"/>
      <c r="K41" s="120"/>
      <c r="N41" s="47" t="s">
        <v>98</v>
      </c>
      <c r="O41" s="221"/>
      <c r="P41" s="222"/>
      <c r="Q41" s="222"/>
    </row>
    <row r="42" spans="1:17" x14ac:dyDescent="0.2">
      <c r="C42" s="49"/>
      <c r="D42" s="49"/>
      <c r="N42" s="219" t="s">
        <v>99</v>
      </c>
      <c r="O42" s="220">
        <f>O38+O41</f>
        <v>0</v>
      </c>
      <c r="P42" s="220">
        <f>P38+P41</f>
        <v>0</v>
      </c>
      <c r="Q42" s="220">
        <f>Q38+Q41</f>
        <v>0</v>
      </c>
    </row>
    <row r="43" spans="1:17" x14ac:dyDescent="0.2">
      <c r="A43" s="111" t="s">
        <v>24</v>
      </c>
      <c r="B43" s="146"/>
      <c r="C43" s="49"/>
    </row>
    <row r="44" spans="1:17" x14ac:dyDescent="0.2">
      <c r="A44" s="111" t="s">
        <v>26</v>
      </c>
      <c r="C44" s="49"/>
    </row>
    <row r="45" spans="1:17" x14ac:dyDescent="0.2">
      <c r="A45" s="128" t="s">
        <v>100</v>
      </c>
      <c r="C45" s="49"/>
    </row>
    <row r="46" spans="1:17" x14ac:dyDescent="0.2">
      <c r="A46" s="152" t="s">
        <v>76</v>
      </c>
      <c r="B46" s="148"/>
      <c r="C46" s="149"/>
      <c r="D46" s="149"/>
      <c r="E46" s="149"/>
      <c r="F46" s="150"/>
      <c r="G46" s="151"/>
      <c r="H46" s="149"/>
      <c r="I46" s="149"/>
      <c r="J46" s="149"/>
      <c r="K46" s="149"/>
      <c r="L46" s="149"/>
      <c r="M46" s="149"/>
    </row>
    <row r="47" spans="1:17" x14ac:dyDescent="0.2">
      <c r="C47" s="49"/>
    </row>
    <row r="48" spans="1:17" x14ac:dyDescent="0.2">
      <c r="C48" s="49"/>
    </row>
    <row r="49" spans="3:3" x14ac:dyDescent="0.2">
      <c r="C49" s="49"/>
    </row>
    <row r="50" spans="3:3" x14ac:dyDescent="0.2">
      <c r="C50" s="49"/>
    </row>
    <row r="51" spans="3:3" x14ac:dyDescent="0.2">
      <c r="C51" s="49"/>
    </row>
    <row r="52" spans="3:3" x14ac:dyDescent="0.2">
      <c r="C52" s="49"/>
    </row>
    <row r="53" spans="3:3" x14ac:dyDescent="0.2">
      <c r="C53" s="49"/>
    </row>
    <row r="54" spans="3:3" x14ac:dyDescent="0.2">
      <c r="C54" s="49"/>
    </row>
    <row r="55" spans="3:3" x14ac:dyDescent="0.2">
      <c r="C55" s="49"/>
    </row>
    <row r="56" spans="3:3" x14ac:dyDescent="0.2">
      <c r="C56" s="49"/>
    </row>
    <row r="57" spans="3:3" x14ac:dyDescent="0.2">
      <c r="C57" s="49"/>
    </row>
    <row r="58" spans="3:3" x14ac:dyDescent="0.2">
      <c r="C58" s="49"/>
    </row>
    <row r="59" spans="3:3" x14ac:dyDescent="0.2">
      <c r="C59" s="49"/>
    </row>
    <row r="60" spans="3:3" x14ac:dyDescent="0.2">
      <c r="C60" s="49"/>
    </row>
    <row r="61" spans="3:3" x14ac:dyDescent="0.2">
      <c r="C61" s="49"/>
    </row>
    <row r="62" spans="3:3" x14ac:dyDescent="0.2">
      <c r="C62" s="49"/>
    </row>
    <row r="63" spans="3:3" x14ac:dyDescent="0.2">
      <c r="C63" s="49"/>
    </row>
    <row r="64" spans="3:3" x14ac:dyDescent="0.2">
      <c r="C64" s="49"/>
    </row>
    <row r="65" spans="3:3" x14ac:dyDescent="0.2">
      <c r="C65" s="49"/>
    </row>
    <row r="66" spans="3:3" x14ac:dyDescent="0.2">
      <c r="C66" s="49"/>
    </row>
    <row r="67" spans="3:3" x14ac:dyDescent="0.2">
      <c r="C67" s="49"/>
    </row>
    <row r="68" spans="3:3" x14ac:dyDescent="0.2">
      <c r="C68" s="49"/>
    </row>
    <row r="69" spans="3:3" x14ac:dyDescent="0.2">
      <c r="C69" s="49"/>
    </row>
    <row r="70" spans="3:3" x14ac:dyDescent="0.2">
      <c r="C70" s="49"/>
    </row>
    <row r="71" spans="3:3" x14ac:dyDescent="0.2">
      <c r="C71" s="49"/>
    </row>
    <row r="72" spans="3:3" x14ac:dyDescent="0.2">
      <c r="C72" s="49"/>
    </row>
    <row r="73" spans="3:3" x14ac:dyDescent="0.2">
      <c r="C73" s="49"/>
    </row>
    <row r="74" spans="3:3" x14ac:dyDescent="0.2">
      <c r="C74" s="49"/>
    </row>
    <row r="75" spans="3:3" x14ac:dyDescent="0.2">
      <c r="C75" s="49"/>
    </row>
    <row r="76" spans="3:3" x14ac:dyDescent="0.2">
      <c r="C76" s="49"/>
    </row>
    <row r="77" spans="3:3" x14ac:dyDescent="0.2">
      <c r="C77" s="49"/>
    </row>
    <row r="78" spans="3:3" x14ac:dyDescent="0.2">
      <c r="C78" s="49"/>
    </row>
    <row r="79" spans="3:3" x14ac:dyDescent="0.2">
      <c r="C79" s="49"/>
    </row>
    <row r="80" spans="3:3" x14ac:dyDescent="0.2">
      <c r="C80" s="49"/>
    </row>
    <row r="81" spans="3:3" x14ac:dyDescent="0.2">
      <c r="C81" s="49"/>
    </row>
    <row r="82" spans="3:3" x14ac:dyDescent="0.2">
      <c r="C82" s="49"/>
    </row>
    <row r="83" spans="3:3" x14ac:dyDescent="0.2">
      <c r="C83" s="49"/>
    </row>
    <row r="84" spans="3:3" x14ac:dyDescent="0.2">
      <c r="C84" s="49"/>
    </row>
  </sheetData>
  <sheetProtection algorithmName="SHA-512" hashValue="tM5uzeVOJXAfy2SEmKWI8czWUonc0zZSQyhG3xuyB6LAUjz14uJHFafdadhrhp499I+6xxugD4CdtdwKFxvPLA==" saltValue="DmQDFJSWvrXsvHZkZmEgkA==" spinCount="100000" sheet="1" objects="1" scenarios="1"/>
  <mergeCells count="5">
    <mergeCell ref="C2:J2"/>
    <mergeCell ref="C3:J3"/>
    <mergeCell ref="C4:J4"/>
    <mergeCell ref="C5:J5"/>
    <mergeCell ref="C6:J6"/>
  </mergeCells>
  <phoneticPr fontId="17" type="noConversion"/>
  <pageMargins left="0.4" right="0.4" top="0.98" bottom="0.68" header="0.46" footer="0.5"/>
  <pageSetup orientation="portrait" horizontalDpi="4294967292" r:id="rId1"/>
  <headerFooter alignWithMargins="0">
    <oddHeader>&amp;L&amp;G</oddHeader>
  </headerFooter>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4"/>
  <sheetViews>
    <sheetView zoomScale="115" workbookViewId="0">
      <selection activeCell="O10" sqref="O10"/>
    </sheetView>
  </sheetViews>
  <sheetFormatPr defaultRowHeight="12.75" x14ac:dyDescent="0.2"/>
  <cols>
    <col min="1" max="1" width="20.42578125" style="43" customWidth="1"/>
    <col min="2" max="2" width="5.140625" style="43" customWidth="1"/>
    <col min="3" max="3" width="3.7109375" style="127" customWidth="1"/>
    <col min="4" max="4" width="3.7109375" style="43" customWidth="1"/>
    <col min="5" max="5" width="4.5703125" style="43" customWidth="1"/>
    <col min="6" max="6" width="3.5703125" style="50" customWidth="1"/>
    <col min="7" max="7" width="4.85546875" style="51" customWidth="1"/>
    <col min="8" max="8" width="6.140625" style="43" customWidth="1"/>
    <col min="9" max="9" width="6.42578125" style="43" customWidth="1"/>
    <col min="10" max="10" width="4" style="43" customWidth="1"/>
    <col min="11" max="12" width="4.42578125" style="43" customWidth="1"/>
    <col min="13" max="14" width="4.7109375" style="43" customWidth="1"/>
    <col min="15" max="15" width="8.5703125" style="46" customWidth="1"/>
    <col min="16" max="16" width="8.5703125" style="43" customWidth="1"/>
    <col min="17" max="17" width="6.85546875" style="43" customWidth="1"/>
    <col min="18" max="18" width="1.7109375" style="43" customWidth="1"/>
    <col min="19" max="16384" width="9.140625" style="43"/>
  </cols>
  <sheetData>
    <row r="1" spans="1:17" ht="16.5" thickBot="1" x14ac:dyDescent="0.3">
      <c r="B1" s="44" t="s">
        <v>0</v>
      </c>
      <c r="C1" s="43"/>
      <c r="F1" s="43"/>
      <c r="G1" s="43"/>
      <c r="H1" s="45"/>
    </row>
    <row r="2" spans="1:17" ht="13.5" thickBot="1" x14ac:dyDescent="0.25">
      <c r="B2" s="47" t="s">
        <v>85</v>
      </c>
      <c r="C2" s="231" t="s">
        <v>105</v>
      </c>
      <c r="D2" s="229"/>
      <c r="E2" s="229"/>
      <c r="F2" s="229"/>
      <c r="G2" s="229"/>
      <c r="H2" s="229"/>
      <c r="I2" s="229"/>
      <c r="J2" s="230"/>
    </row>
    <row r="3" spans="1:17" ht="13.5" thickBot="1" x14ac:dyDescent="0.25">
      <c r="B3" s="47" t="s">
        <v>55</v>
      </c>
      <c r="C3" s="228" t="s">
        <v>84</v>
      </c>
      <c r="D3" s="229"/>
      <c r="E3" s="229"/>
      <c r="F3" s="229"/>
      <c r="G3" s="229"/>
      <c r="H3" s="229"/>
      <c r="I3" s="229"/>
      <c r="J3" s="230"/>
    </row>
    <row r="4" spans="1:17" ht="13.5" thickBot="1" x14ac:dyDescent="0.25">
      <c r="B4" s="47" t="s">
        <v>86</v>
      </c>
      <c r="C4" s="228" t="s">
        <v>87</v>
      </c>
      <c r="D4" s="229"/>
      <c r="E4" s="229"/>
      <c r="F4" s="229"/>
      <c r="G4" s="229"/>
      <c r="H4" s="229"/>
      <c r="I4" s="229"/>
      <c r="J4" s="230"/>
    </row>
    <row r="5" spans="1:17" ht="13.5" thickBot="1" x14ac:dyDescent="0.25">
      <c r="B5" s="47" t="s">
        <v>56</v>
      </c>
      <c r="C5" s="228" t="s">
        <v>88</v>
      </c>
      <c r="D5" s="229"/>
      <c r="E5" s="229"/>
      <c r="F5" s="229"/>
      <c r="G5" s="229"/>
      <c r="H5" s="229"/>
      <c r="I5" s="229"/>
      <c r="J5" s="230"/>
    </row>
    <row r="6" spans="1:17" ht="13.5" thickBot="1" x14ac:dyDescent="0.25">
      <c r="B6" s="47" t="s">
        <v>83</v>
      </c>
      <c r="C6" s="231" t="s">
        <v>51</v>
      </c>
      <c r="D6" s="229"/>
      <c r="E6" s="229"/>
      <c r="F6" s="229"/>
      <c r="G6" s="229"/>
      <c r="H6" s="229"/>
      <c r="I6" s="229"/>
      <c r="J6" s="230"/>
    </row>
    <row r="7" spans="1:17" ht="13.5" thickBot="1" x14ac:dyDescent="0.25">
      <c r="C7" s="49"/>
    </row>
    <row r="8" spans="1:17" ht="14.25" customHeight="1" thickBot="1" x14ac:dyDescent="0.25">
      <c r="B8" s="52" t="s">
        <v>1</v>
      </c>
      <c r="C8" s="48"/>
      <c r="J8" s="53" t="s">
        <v>2</v>
      </c>
      <c r="K8" s="54"/>
      <c r="L8" s="48"/>
    </row>
    <row r="9" spans="1:17" s="62" customFormat="1" ht="57.75" customHeight="1" thickBot="1" x14ac:dyDescent="0.25">
      <c r="A9" s="55" t="s">
        <v>3</v>
      </c>
      <c r="B9" s="56" t="s">
        <v>4</v>
      </c>
      <c r="C9" s="56" t="s">
        <v>5</v>
      </c>
      <c r="D9" s="57" t="s">
        <v>6</v>
      </c>
      <c r="E9" s="58" t="s">
        <v>7</v>
      </c>
      <c r="F9" s="59" t="s">
        <v>23</v>
      </c>
      <c r="G9" s="60" t="s">
        <v>8</v>
      </c>
      <c r="H9" s="58" t="s">
        <v>27</v>
      </c>
      <c r="I9" s="58" t="s">
        <v>28</v>
      </c>
      <c r="J9" s="56" t="s">
        <v>9</v>
      </c>
      <c r="K9" s="56" t="s">
        <v>10</v>
      </c>
      <c r="L9" s="56" t="s">
        <v>11</v>
      </c>
      <c r="M9" s="58" t="s">
        <v>12</v>
      </c>
      <c r="N9" s="58" t="s">
        <v>13</v>
      </c>
      <c r="O9" s="61" t="s">
        <v>14</v>
      </c>
      <c r="P9" s="158" t="s">
        <v>15</v>
      </c>
      <c r="Q9" s="165" t="s">
        <v>89</v>
      </c>
    </row>
    <row r="10" spans="1:17" x14ac:dyDescent="0.2">
      <c r="A10" s="1"/>
      <c r="B10" s="2"/>
      <c r="C10" s="3"/>
      <c r="D10" s="4"/>
      <c r="E10" s="5"/>
      <c r="F10" s="6"/>
      <c r="G10" s="7">
        <v>1</v>
      </c>
      <c r="H10" s="8">
        <v>1</v>
      </c>
      <c r="I10" s="9">
        <v>1</v>
      </c>
      <c r="J10" s="2"/>
      <c r="K10" s="10"/>
      <c r="L10" s="3"/>
      <c r="M10" s="11">
        <v>1</v>
      </c>
      <c r="N10" s="11">
        <v>1</v>
      </c>
      <c r="O10" s="226">
        <f>ROUND(((G10*H10*I10*M10*N10*(B10+2/3*C10) + G10*H10*I10*M10*N10*(J10*E10+K10+L10*E10)/44)),2)</f>
        <v>0</v>
      </c>
      <c r="P10" s="227">
        <f t="shared" ref="P10:P28" si="0">E10*D10*H10</f>
        <v>0</v>
      </c>
      <c r="Q10" s="221">
        <f t="shared" ref="Q10:Q28" si="1">O10</f>
        <v>0</v>
      </c>
    </row>
    <row r="11" spans="1:17" x14ac:dyDescent="0.2">
      <c r="A11" s="12"/>
      <c r="B11" s="13"/>
      <c r="C11" s="14"/>
      <c r="D11" s="15"/>
      <c r="E11" s="16"/>
      <c r="F11" s="17"/>
      <c r="G11" s="7">
        <v>1</v>
      </c>
      <c r="H11" s="8">
        <v>1</v>
      </c>
      <c r="I11" s="9">
        <v>1</v>
      </c>
      <c r="J11" s="13"/>
      <c r="K11" s="16"/>
      <c r="L11" s="14"/>
      <c r="M11" s="18">
        <v>1</v>
      </c>
      <c r="N11" s="18">
        <v>1</v>
      </c>
      <c r="O11" s="226">
        <f t="shared" ref="O11:O28" si="2">ROUND(((G11*H11*I11*M11*N11*(B11+2/3*C11) + G11*H11*I11*M11*N11*(J11*E11+K11+L11*E11)/44)),2)</f>
        <v>0</v>
      </c>
      <c r="P11" s="227">
        <f t="shared" si="0"/>
        <v>0</v>
      </c>
      <c r="Q11" s="221">
        <f t="shared" si="1"/>
        <v>0</v>
      </c>
    </row>
    <row r="12" spans="1:17" x14ac:dyDescent="0.2">
      <c r="A12" s="12"/>
      <c r="B12" s="13"/>
      <c r="C12" s="14"/>
      <c r="D12" s="15"/>
      <c r="E12" s="16"/>
      <c r="F12" s="17"/>
      <c r="G12" s="7">
        <v>1</v>
      </c>
      <c r="H12" s="8">
        <v>1</v>
      </c>
      <c r="I12" s="9">
        <v>1</v>
      </c>
      <c r="J12" s="13"/>
      <c r="K12" s="16"/>
      <c r="L12" s="14"/>
      <c r="M12" s="18">
        <v>1</v>
      </c>
      <c r="N12" s="18">
        <v>1</v>
      </c>
      <c r="O12" s="226">
        <f t="shared" si="2"/>
        <v>0</v>
      </c>
      <c r="P12" s="227">
        <f t="shared" si="0"/>
        <v>0</v>
      </c>
      <c r="Q12" s="221">
        <f t="shared" si="1"/>
        <v>0</v>
      </c>
    </row>
    <row r="13" spans="1:17" x14ac:dyDescent="0.2">
      <c r="A13" s="12"/>
      <c r="B13" s="13"/>
      <c r="C13" s="14"/>
      <c r="D13" s="15"/>
      <c r="E13" s="16"/>
      <c r="F13" s="17"/>
      <c r="G13" s="7">
        <v>1</v>
      </c>
      <c r="H13" s="8">
        <v>1</v>
      </c>
      <c r="I13" s="9">
        <v>1</v>
      </c>
      <c r="J13" s="13"/>
      <c r="K13" s="16"/>
      <c r="L13" s="14"/>
      <c r="M13" s="18">
        <v>1</v>
      </c>
      <c r="N13" s="18">
        <v>1</v>
      </c>
      <c r="O13" s="226">
        <f t="shared" si="2"/>
        <v>0</v>
      </c>
      <c r="P13" s="227">
        <f t="shared" si="0"/>
        <v>0</v>
      </c>
      <c r="Q13" s="221">
        <f t="shared" si="1"/>
        <v>0</v>
      </c>
    </row>
    <row r="14" spans="1:17" x14ac:dyDescent="0.2">
      <c r="A14" s="12"/>
      <c r="B14" s="13"/>
      <c r="C14" s="14"/>
      <c r="D14" s="15"/>
      <c r="E14" s="16"/>
      <c r="F14" s="17"/>
      <c r="G14" s="7">
        <v>1</v>
      </c>
      <c r="H14" s="8">
        <v>1</v>
      </c>
      <c r="I14" s="9">
        <v>1</v>
      </c>
      <c r="J14" s="13"/>
      <c r="K14" s="16"/>
      <c r="L14" s="14"/>
      <c r="M14" s="18">
        <v>1</v>
      </c>
      <c r="N14" s="18">
        <v>1</v>
      </c>
      <c r="O14" s="226">
        <f t="shared" si="2"/>
        <v>0</v>
      </c>
      <c r="P14" s="227">
        <f t="shared" si="0"/>
        <v>0</v>
      </c>
      <c r="Q14" s="221">
        <f t="shared" si="1"/>
        <v>0</v>
      </c>
    </row>
    <row r="15" spans="1:17" x14ac:dyDescent="0.2">
      <c r="A15" s="12"/>
      <c r="B15" s="13"/>
      <c r="C15" s="14"/>
      <c r="D15" s="15"/>
      <c r="E15" s="16"/>
      <c r="F15" s="17"/>
      <c r="G15" s="7">
        <v>1</v>
      </c>
      <c r="H15" s="8">
        <v>1</v>
      </c>
      <c r="I15" s="9">
        <v>1</v>
      </c>
      <c r="J15" s="13"/>
      <c r="K15" s="16"/>
      <c r="L15" s="14"/>
      <c r="M15" s="18">
        <v>1</v>
      </c>
      <c r="N15" s="18">
        <v>1</v>
      </c>
      <c r="O15" s="226">
        <f t="shared" si="2"/>
        <v>0</v>
      </c>
      <c r="P15" s="227">
        <f t="shared" si="0"/>
        <v>0</v>
      </c>
      <c r="Q15" s="221">
        <f t="shared" si="1"/>
        <v>0</v>
      </c>
    </row>
    <row r="16" spans="1:17" x14ac:dyDescent="0.2">
      <c r="A16" s="12"/>
      <c r="B16" s="13"/>
      <c r="C16" s="14"/>
      <c r="D16" s="15"/>
      <c r="E16" s="16"/>
      <c r="F16" s="17"/>
      <c r="G16" s="7">
        <v>1</v>
      </c>
      <c r="H16" s="8">
        <v>1</v>
      </c>
      <c r="I16" s="9">
        <v>1</v>
      </c>
      <c r="J16" s="13"/>
      <c r="K16" s="16"/>
      <c r="L16" s="14"/>
      <c r="M16" s="18">
        <v>1</v>
      </c>
      <c r="N16" s="18">
        <v>1</v>
      </c>
      <c r="O16" s="226">
        <f t="shared" si="2"/>
        <v>0</v>
      </c>
      <c r="P16" s="227">
        <f t="shared" si="0"/>
        <v>0</v>
      </c>
      <c r="Q16" s="221">
        <f t="shared" si="1"/>
        <v>0</v>
      </c>
    </row>
    <row r="17" spans="1:17" x14ac:dyDescent="0.2">
      <c r="A17" s="12"/>
      <c r="B17" s="13"/>
      <c r="C17" s="14"/>
      <c r="D17" s="15"/>
      <c r="E17" s="16"/>
      <c r="F17" s="17"/>
      <c r="G17" s="7">
        <v>1</v>
      </c>
      <c r="H17" s="8">
        <v>1</v>
      </c>
      <c r="I17" s="9">
        <v>1</v>
      </c>
      <c r="J17" s="13"/>
      <c r="K17" s="16"/>
      <c r="L17" s="14"/>
      <c r="M17" s="18">
        <v>1</v>
      </c>
      <c r="N17" s="18">
        <v>1</v>
      </c>
      <c r="O17" s="226">
        <f t="shared" si="2"/>
        <v>0</v>
      </c>
      <c r="P17" s="227">
        <f t="shared" si="0"/>
        <v>0</v>
      </c>
      <c r="Q17" s="221">
        <f t="shared" si="1"/>
        <v>0</v>
      </c>
    </row>
    <row r="18" spans="1:17" x14ac:dyDescent="0.2">
      <c r="A18" s="12"/>
      <c r="B18" s="13"/>
      <c r="C18" s="14"/>
      <c r="D18" s="15"/>
      <c r="E18" s="16"/>
      <c r="F18" s="17"/>
      <c r="G18" s="7">
        <v>1</v>
      </c>
      <c r="H18" s="8">
        <v>1</v>
      </c>
      <c r="I18" s="9">
        <v>1</v>
      </c>
      <c r="J18" s="13"/>
      <c r="K18" s="16"/>
      <c r="L18" s="14"/>
      <c r="M18" s="18">
        <v>1</v>
      </c>
      <c r="N18" s="18">
        <v>1</v>
      </c>
      <c r="O18" s="226">
        <f t="shared" si="2"/>
        <v>0</v>
      </c>
      <c r="P18" s="227">
        <f t="shared" si="0"/>
        <v>0</v>
      </c>
      <c r="Q18" s="221">
        <f t="shared" si="1"/>
        <v>0</v>
      </c>
    </row>
    <row r="19" spans="1:17" x14ac:dyDescent="0.2">
      <c r="A19" s="12"/>
      <c r="B19" s="13"/>
      <c r="C19" s="14"/>
      <c r="D19" s="15"/>
      <c r="E19" s="16"/>
      <c r="F19" s="17"/>
      <c r="G19" s="7">
        <v>1</v>
      </c>
      <c r="H19" s="8">
        <v>1</v>
      </c>
      <c r="I19" s="9">
        <v>1</v>
      </c>
      <c r="J19" s="13"/>
      <c r="K19" s="16"/>
      <c r="L19" s="14"/>
      <c r="M19" s="18">
        <v>1</v>
      </c>
      <c r="N19" s="18">
        <v>1</v>
      </c>
      <c r="O19" s="226">
        <f t="shared" si="2"/>
        <v>0</v>
      </c>
      <c r="P19" s="227">
        <f t="shared" si="0"/>
        <v>0</v>
      </c>
      <c r="Q19" s="221">
        <f t="shared" si="1"/>
        <v>0</v>
      </c>
    </row>
    <row r="20" spans="1:17" x14ac:dyDescent="0.2">
      <c r="A20" s="12"/>
      <c r="B20" s="13"/>
      <c r="C20" s="14"/>
      <c r="D20" s="15"/>
      <c r="E20" s="16"/>
      <c r="F20" s="17"/>
      <c r="G20" s="7">
        <v>1</v>
      </c>
      <c r="H20" s="8">
        <v>1</v>
      </c>
      <c r="I20" s="9">
        <v>1</v>
      </c>
      <c r="J20" s="13"/>
      <c r="K20" s="16"/>
      <c r="L20" s="14"/>
      <c r="M20" s="18">
        <v>1</v>
      </c>
      <c r="N20" s="18">
        <v>1</v>
      </c>
      <c r="O20" s="226">
        <f t="shared" si="2"/>
        <v>0</v>
      </c>
      <c r="P20" s="227">
        <f t="shared" si="0"/>
        <v>0</v>
      </c>
      <c r="Q20" s="221">
        <f t="shared" si="1"/>
        <v>0</v>
      </c>
    </row>
    <row r="21" spans="1:17" x14ac:dyDescent="0.2">
      <c r="A21" s="12"/>
      <c r="B21" s="13"/>
      <c r="C21" s="14"/>
      <c r="D21" s="15"/>
      <c r="E21" s="16"/>
      <c r="F21" s="17"/>
      <c r="G21" s="7">
        <v>1</v>
      </c>
      <c r="H21" s="8">
        <v>1</v>
      </c>
      <c r="I21" s="9">
        <v>1</v>
      </c>
      <c r="J21" s="13"/>
      <c r="K21" s="16"/>
      <c r="L21" s="14"/>
      <c r="M21" s="18">
        <v>1</v>
      </c>
      <c r="N21" s="18">
        <v>1</v>
      </c>
      <c r="O21" s="226">
        <f t="shared" si="2"/>
        <v>0</v>
      </c>
      <c r="P21" s="227">
        <f t="shared" si="0"/>
        <v>0</v>
      </c>
      <c r="Q21" s="221">
        <f t="shared" si="1"/>
        <v>0</v>
      </c>
    </row>
    <row r="22" spans="1:17" x14ac:dyDescent="0.2">
      <c r="A22" s="12"/>
      <c r="B22" s="13"/>
      <c r="C22" s="14"/>
      <c r="D22" s="15"/>
      <c r="E22" s="16"/>
      <c r="F22" s="17"/>
      <c r="G22" s="7">
        <v>1</v>
      </c>
      <c r="H22" s="8">
        <v>1</v>
      </c>
      <c r="I22" s="9">
        <v>1</v>
      </c>
      <c r="J22" s="13"/>
      <c r="K22" s="16"/>
      <c r="L22" s="14"/>
      <c r="M22" s="18">
        <v>1</v>
      </c>
      <c r="N22" s="18">
        <v>1</v>
      </c>
      <c r="O22" s="226">
        <f t="shared" si="2"/>
        <v>0</v>
      </c>
      <c r="P22" s="227">
        <f t="shared" si="0"/>
        <v>0</v>
      </c>
      <c r="Q22" s="221">
        <f t="shared" si="1"/>
        <v>0</v>
      </c>
    </row>
    <row r="23" spans="1:17" x14ac:dyDescent="0.2">
      <c r="A23" s="12"/>
      <c r="B23" s="13"/>
      <c r="C23" s="14"/>
      <c r="D23" s="15"/>
      <c r="E23" s="16"/>
      <c r="F23" s="17"/>
      <c r="G23" s="7">
        <v>1</v>
      </c>
      <c r="H23" s="8">
        <v>1</v>
      </c>
      <c r="I23" s="9">
        <v>1</v>
      </c>
      <c r="J23" s="13"/>
      <c r="K23" s="16"/>
      <c r="L23" s="14"/>
      <c r="M23" s="18">
        <v>1</v>
      </c>
      <c r="N23" s="18">
        <v>1</v>
      </c>
      <c r="O23" s="226">
        <f t="shared" si="2"/>
        <v>0</v>
      </c>
      <c r="P23" s="227">
        <f t="shared" si="0"/>
        <v>0</v>
      </c>
      <c r="Q23" s="221">
        <f t="shared" si="1"/>
        <v>0</v>
      </c>
    </row>
    <row r="24" spans="1:17" x14ac:dyDescent="0.2">
      <c r="A24" s="12"/>
      <c r="B24" s="13"/>
      <c r="C24" s="14"/>
      <c r="D24" s="15"/>
      <c r="E24" s="16"/>
      <c r="F24" s="17"/>
      <c r="G24" s="7">
        <v>1</v>
      </c>
      <c r="H24" s="8">
        <v>1</v>
      </c>
      <c r="I24" s="9">
        <v>1</v>
      </c>
      <c r="J24" s="13"/>
      <c r="K24" s="16"/>
      <c r="L24" s="14"/>
      <c r="M24" s="18">
        <v>1</v>
      </c>
      <c r="N24" s="18">
        <v>1</v>
      </c>
      <c r="O24" s="226">
        <f t="shared" si="2"/>
        <v>0</v>
      </c>
      <c r="P24" s="227">
        <f t="shared" si="0"/>
        <v>0</v>
      </c>
      <c r="Q24" s="221">
        <f t="shared" si="1"/>
        <v>0</v>
      </c>
    </row>
    <row r="25" spans="1:17" x14ac:dyDescent="0.2">
      <c r="A25" s="12"/>
      <c r="B25" s="13"/>
      <c r="C25" s="14"/>
      <c r="D25" s="15"/>
      <c r="E25" s="16"/>
      <c r="F25" s="17"/>
      <c r="G25" s="7">
        <v>1</v>
      </c>
      <c r="H25" s="8">
        <v>1</v>
      </c>
      <c r="I25" s="9">
        <v>1</v>
      </c>
      <c r="J25" s="13"/>
      <c r="K25" s="16"/>
      <c r="L25" s="14"/>
      <c r="M25" s="18">
        <v>1</v>
      </c>
      <c r="N25" s="18">
        <v>1</v>
      </c>
      <c r="O25" s="226">
        <f t="shared" si="2"/>
        <v>0</v>
      </c>
      <c r="P25" s="227">
        <f t="shared" si="0"/>
        <v>0</v>
      </c>
      <c r="Q25" s="221">
        <f t="shared" si="1"/>
        <v>0</v>
      </c>
    </row>
    <row r="26" spans="1:17" x14ac:dyDescent="0.2">
      <c r="A26" s="12"/>
      <c r="B26" s="13"/>
      <c r="C26" s="14"/>
      <c r="D26" s="15"/>
      <c r="E26" s="16"/>
      <c r="F26" s="17"/>
      <c r="G26" s="7">
        <v>1</v>
      </c>
      <c r="H26" s="8">
        <v>1</v>
      </c>
      <c r="I26" s="9">
        <v>1</v>
      </c>
      <c r="J26" s="13"/>
      <c r="K26" s="16"/>
      <c r="L26" s="14"/>
      <c r="M26" s="18">
        <v>1</v>
      </c>
      <c r="N26" s="18">
        <v>1</v>
      </c>
      <c r="O26" s="226">
        <f t="shared" si="2"/>
        <v>0</v>
      </c>
      <c r="P26" s="227">
        <f t="shared" si="0"/>
        <v>0</v>
      </c>
      <c r="Q26" s="221">
        <f t="shared" si="1"/>
        <v>0</v>
      </c>
    </row>
    <row r="27" spans="1:17" x14ac:dyDescent="0.2">
      <c r="A27" s="12"/>
      <c r="B27" s="13"/>
      <c r="C27" s="14"/>
      <c r="D27" s="15"/>
      <c r="E27" s="16"/>
      <c r="F27" s="17"/>
      <c r="G27" s="7">
        <v>1</v>
      </c>
      <c r="H27" s="8">
        <v>1</v>
      </c>
      <c r="I27" s="9">
        <v>1</v>
      </c>
      <c r="J27" s="13"/>
      <c r="K27" s="16"/>
      <c r="L27" s="14"/>
      <c r="M27" s="18">
        <v>1</v>
      </c>
      <c r="N27" s="18">
        <v>1</v>
      </c>
      <c r="O27" s="226">
        <f t="shared" si="2"/>
        <v>0</v>
      </c>
      <c r="P27" s="227">
        <f t="shared" si="0"/>
        <v>0</v>
      </c>
      <c r="Q27" s="221">
        <f t="shared" si="1"/>
        <v>0</v>
      </c>
    </row>
    <row r="28" spans="1:17" ht="13.5" thickBot="1" x14ac:dyDescent="0.25">
      <c r="A28" s="19"/>
      <c r="B28" s="20"/>
      <c r="C28" s="21"/>
      <c r="D28" s="22"/>
      <c r="E28" s="23"/>
      <c r="F28" s="24"/>
      <c r="G28" s="7">
        <v>1</v>
      </c>
      <c r="H28" s="8">
        <v>1</v>
      </c>
      <c r="I28" s="9">
        <v>1</v>
      </c>
      <c r="J28" s="20"/>
      <c r="K28" s="25"/>
      <c r="L28" s="21"/>
      <c r="M28" s="26">
        <v>1</v>
      </c>
      <c r="N28" s="26">
        <v>1</v>
      </c>
      <c r="O28" s="226">
        <f t="shared" si="2"/>
        <v>0</v>
      </c>
      <c r="P28" s="227">
        <f t="shared" si="0"/>
        <v>0</v>
      </c>
      <c r="Q28" s="221">
        <f t="shared" si="1"/>
        <v>0</v>
      </c>
    </row>
    <row r="29" spans="1:17" ht="16.5" thickBot="1" x14ac:dyDescent="0.3">
      <c r="A29" s="89" t="s">
        <v>16</v>
      </c>
      <c r="B29" s="35">
        <f>SUM(B10:B28)</f>
        <v>0</v>
      </c>
      <c r="C29" s="35">
        <f>SUM(C10:C28)</f>
        <v>0</v>
      </c>
      <c r="D29" s="36">
        <f>SUM(D10:D28)</f>
        <v>0</v>
      </c>
      <c r="E29" s="35">
        <f>SUM(E10:E28)</f>
        <v>0</v>
      </c>
      <c r="F29" s="37">
        <f>SUM(F10:F28)</f>
        <v>0</v>
      </c>
      <c r="G29" s="38"/>
      <c r="H29" s="35"/>
      <c r="I29" s="35"/>
      <c r="J29" s="35">
        <f>SUM(J10:J28)</f>
        <v>0</v>
      </c>
      <c r="K29" s="35">
        <f>SUM(K10:K28)</f>
        <v>0</v>
      </c>
      <c r="L29" s="35">
        <f>SUM(L10:L28)</f>
        <v>0</v>
      </c>
      <c r="M29" s="35"/>
      <c r="N29" s="35"/>
      <c r="O29" s="34">
        <f>SUM(O10:O28)</f>
        <v>0</v>
      </c>
      <c r="P29" s="159">
        <f>SUM(P10:P28)</f>
        <v>0</v>
      </c>
      <c r="Q29" s="172">
        <f>SUM(Q10:Q28)</f>
        <v>0</v>
      </c>
    </row>
    <row r="30" spans="1:17" x14ac:dyDescent="0.2">
      <c r="A30" s="90"/>
      <c r="B30" s="90"/>
      <c r="C30" s="90"/>
      <c r="D30" s="91"/>
      <c r="E30" s="92"/>
      <c r="F30" s="93"/>
      <c r="G30" s="94"/>
      <c r="H30" s="92"/>
      <c r="I30" s="92"/>
      <c r="J30" s="92"/>
      <c r="K30" s="92"/>
      <c r="L30" s="92"/>
      <c r="M30" s="92"/>
      <c r="N30" s="92"/>
      <c r="O30" s="95"/>
      <c r="P30" s="160"/>
      <c r="Q30" s="104"/>
    </row>
    <row r="31" spans="1:17" ht="15.75" customHeight="1" thickBot="1" x14ac:dyDescent="0.25">
      <c r="A31" s="96" t="s">
        <v>17</v>
      </c>
      <c r="B31" s="97"/>
      <c r="C31" s="97"/>
      <c r="D31" s="98"/>
      <c r="E31" s="99"/>
      <c r="F31" s="100"/>
      <c r="G31" s="101"/>
      <c r="H31" s="99"/>
      <c r="I31" s="99"/>
      <c r="J31" s="99"/>
      <c r="K31" s="99"/>
      <c r="L31" s="99"/>
      <c r="M31" s="99"/>
      <c r="N31" s="99"/>
      <c r="O31" s="102"/>
      <c r="P31" s="161"/>
      <c r="Q31" s="104"/>
    </row>
    <row r="32" spans="1:17" x14ac:dyDescent="0.2">
      <c r="A32" s="5"/>
      <c r="B32" s="27"/>
      <c r="C32" s="27"/>
      <c r="D32" s="30"/>
      <c r="E32" s="27"/>
      <c r="F32" s="28"/>
      <c r="G32" s="29"/>
      <c r="H32" s="27"/>
      <c r="I32" s="27"/>
      <c r="J32" s="27"/>
      <c r="K32" s="27"/>
      <c r="L32" s="27"/>
      <c r="M32" s="27"/>
      <c r="N32" s="92"/>
      <c r="O32" s="31"/>
      <c r="P32" s="160"/>
      <c r="Q32" s="221">
        <f>O32</f>
        <v>0</v>
      </c>
    </row>
    <row r="33" spans="1:17" x14ac:dyDescent="0.2">
      <c r="A33" s="5"/>
      <c r="B33" s="92"/>
      <c r="C33" s="92"/>
      <c r="D33" s="40"/>
      <c r="E33" s="92"/>
      <c r="F33" s="93"/>
      <c r="G33" s="94"/>
      <c r="H33" s="92"/>
      <c r="I33" s="92"/>
      <c r="J33" s="92"/>
      <c r="K33" s="92"/>
      <c r="L33" s="92"/>
      <c r="M33" s="92"/>
      <c r="N33" s="92"/>
      <c r="O33" s="31"/>
      <c r="P33" s="160"/>
      <c r="Q33" s="221">
        <f>O33</f>
        <v>0</v>
      </c>
    </row>
    <row r="34" spans="1:17" x14ac:dyDescent="0.2">
      <c r="A34" s="5"/>
      <c r="B34" s="92"/>
      <c r="C34" s="92"/>
      <c r="D34" s="40"/>
      <c r="E34" s="92"/>
      <c r="F34" s="93"/>
      <c r="G34" s="94"/>
      <c r="H34" s="92"/>
      <c r="I34" s="92"/>
      <c r="J34" s="92"/>
      <c r="K34" s="92"/>
      <c r="L34" s="92"/>
      <c r="M34" s="92"/>
      <c r="N34" s="92"/>
      <c r="O34" s="31"/>
      <c r="P34" s="160"/>
      <c r="Q34" s="221">
        <f>O34</f>
        <v>0</v>
      </c>
    </row>
    <row r="35" spans="1:17" x14ac:dyDescent="0.2">
      <c r="A35" s="16"/>
      <c r="B35" s="104"/>
      <c r="C35" s="104"/>
      <c r="D35" s="105"/>
      <c r="E35" s="104"/>
      <c r="F35" s="106"/>
      <c r="G35" s="107"/>
      <c r="H35" s="104"/>
      <c r="I35" s="104"/>
      <c r="J35" s="104"/>
      <c r="K35" s="104"/>
      <c r="L35" s="104"/>
      <c r="M35" s="104"/>
      <c r="N35" s="104"/>
      <c r="O35" s="32"/>
      <c r="P35" s="162"/>
      <c r="Q35" s="221">
        <f>O35</f>
        <v>0</v>
      </c>
    </row>
    <row r="36" spans="1:17" ht="13.5" thickBot="1" x14ac:dyDescent="0.25">
      <c r="A36" s="25"/>
      <c r="B36" s="99"/>
      <c r="C36" s="99"/>
      <c r="D36" s="109"/>
      <c r="E36" s="99"/>
      <c r="F36" s="100"/>
      <c r="G36" s="101"/>
      <c r="H36" s="99"/>
      <c r="I36" s="99"/>
      <c r="J36" s="99"/>
      <c r="K36" s="99"/>
      <c r="L36" s="99"/>
      <c r="M36" s="99"/>
      <c r="N36" s="99"/>
      <c r="O36" s="33"/>
      <c r="P36" s="161"/>
      <c r="Q36" s="221">
        <f>O36</f>
        <v>0</v>
      </c>
    </row>
    <row r="37" spans="1:17" ht="13.5" thickBot="1" x14ac:dyDescent="0.25">
      <c r="A37" s="111" t="s">
        <v>18</v>
      </c>
      <c r="C37" s="49"/>
      <c r="D37" s="112"/>
      <c r="E37" s="49"/>
      <c r="F37" s="113"/>
      <c r="G37" s="114"/>
      <c r="H37" s="49"/>
      <c r="I37" s="49"/>
      <c r="J37" s="49"/>
      <c r="K37" s="115"/>
      <c r="L37" s="115"/>
      <c r="M37" s="116"/>
      <c r="N37" s="117" t="s">
        <v>19</v>
      </c>
      <c r="O37" s="39">
        <f>SUM(O32:O36)</f>
        <v>0</v>
      </c>
      <c r="P37" s="163"/>
      <c r="Q37" s="170">
        <f>SUM(Q32:Q36)</f>
        <v>0</v>
      </c>
    </row>
    <row r="38" spans="1:17" ht="30" customHeight="1" thickBot="1" x14ac:dyDescent="0.3">
      <c r="A38" s="49"/>
      <c r="B38" s="49"/>
      <c r="C38" s="49"/>
      <c r="D38" s="49"/>
      <c r="E38" s="49"/>
      <c r="F38" s="113"/>
      <c r="G38" s="114"/>
      <c r="H38" s="49"/>
      <c r="I38" s="49"/>
      <c r="J38" s="49"/>
      <c r="K38" s="49"/>
      <c r="L38" s="49"/>
      <c r="M38" s="118"/>
      <c r="N38" s="118" t="s">
        <v>20</v>
      </c>
      <c r="O38" s="41">
        <f>O29+O37</f>
        <v>0</v>
      </c>
      <c r="P38" s="164">
        <f>P29+P37</f>
        <v>0</v>
      </c>
      <c r="Q38" s="171">
        <f>Q29+Q37</f>
        <v>0</v>
      </c>
    </row>
    <row r="39" spans="1:17" ht="15.75" thickBot="1" x14ac:dyDescent="0.3">
      <c r="A39" s="119" t="s">
        <v>21</v>
      </c>
      <c r="B39" s="120"/>
      <c r="C39" s="120"/>
      <c r="D39" s="120"/>
      <c r="E39" s="120"/>
      <c r="F39" s="121"/>
      <c r="G39" s="122"/>
      <c r="H39" s="49"/>
      <c r="I39" s="123" t="s">
        <v>22</v>
      </c>
      <c r="J39" s="120"/>
      <c r="K39" s="120"/>
      <c r="L39" s="49"/>
      <c r="M39" s="49"/>
      <c r="N39" s="49"/>
      <c r="O39" s="124"/>
      <c r="P39" s="125"/>
    </row>
    <row r="40" spans="1:17" x14ac:dyDescent="0.2">
      <c r="C40" s="49"/>
      <c r="L40" s="49"/>
      <c r="M40" s="49"/>
      <c r="N40" s="49"/>
      <c r="O40" s="124" t="s">
        <v>95</v>
      </c>
      <c r="P40" s="124" t="s">
        <v>96</v>
      </c>
      <c r="Q40" s="124" t="s">
        <v>97</v>
      </c>
    </row>
    <row r="41" spans="1:17" ht="13.5" thickBot="1" x14ac:dyDescent="0.25">
      <c r="B41" s="126" t="s">
        <v>25</v>
      </c>
      <c r="C41" s="120"/>
      <c r="D41" s="120"/>
      <c r="E41" s="120"/>
      <c r="F41" s="121"/>
      <c r="G41" s="122"/>
      <c r="I41" s="62" t="s">
        <v>22</v>
      </c>
      <c r="J41" s="120"/>
      <c r="K41" s="120"/>
      <c r="N41" s="47" t="s">
        <v>98</v>
      </c>
      <c r="O41" s="221"/>
      <c r="P41" s="222"/>
      <c r="Q41" s="222"/>
    </row>
    <row r="42" spans="1:17" x14ac:dyDescent="0.2">
      <c r="C42" s="49"/>
      <c r="D42" s="49"/>
      <c r="N42" s="219" t="s">
        <v>99</v>
      </c>
      <c r="O42" s="220">
        <f>O38+O41</f>
        <v>0</v>
      </c>
      <c r="P42" s="220">
        <f>P38+P41</f>
        <v>0</v>
      </c>
      <c r="Q42" s="220">
        <f>Q38+Q41</f>
        <v>0</v>
      </c>
    </row>
    <row r="43" spans="1:17" x14ac:dyDescent="0.2">
      <c r="A43" s="111" t="s">
        <v>24</v>
      </c>
      <c r="B43" s="146"/>
      <c r="C43" s="49"/>
    </row>
    <row r="44" spans="1:17" x14ac:dyDescent="0.2">
      <c r="A44" s="111" t="s">
        <v>26</v>
      </c>
      <c r="C44" s="49"/>
    </row>
    <row r="45" spans="1:17" x14ac:dyDescent="0.2">
      <c r="A45" s="128" t="s">
        <v>100</v>
      </c>
      <c r="C45" s="49"/>
    </row>
    <row r="46" spans="1:17" x14ac:dyDescent="0.2">
      <c r="A46" s="152" t="s">
        <v>76</v>
      </c>
      <c r="B46" s="148"/>
      <c r="C46" s="149"/>
      <c r="D46" s="149"/>
      <c r="E46" s="149"/>
      <c r="F46" s="150"/>
      <c r="G46" s="151"/>
      <c r="H46" s="149"/>
      <c r="I46" s="149"/>
      <c r="J46" s="149"/>
      <c r="K46" s="149"/>
      <c r="L46" s="149"/>
      <c r="M46" s="149"/>
    </row>
    <row r="47" spans="1:17" x14ac:dyDescent="0.2">
      <c r="C47" s="49"/>
    </row>
    <row r="48" spans="1:17" x14ac:dyDescent="0.2">
      <c r="C48" s="49"/>
    </row>
    <row r="49" spans="3:3" x14ac:dyDescent="0.2">
      <c r="C49" s="49"/>
    </row>
    <row r="50" spans="3:3" x14ac:dyDescent="0.2">
      <c r="C50" s="49"/>
    </row>
    <row r="51" spans="3:3" x14ac:dyDescent="0.2">
      <c r="C51" s="49"/>
    </row>
    <row r="52" spans="3:3" x14ac:dyDescent="0.2">
      <c r="C52" s="49"/>
    </row>
    <row r="53" spans="3:3" x14ac:dyDescent="0.2">
      <c r="C53" s="49"/>
    </row>
    <row r="54" spans="3:3" x14ac:dyDescent="0.2">
      <c r="C54" s="49"/>
    </row>
    <row r="55" spans="3:3" x14ac:dyDescent="0.2">
      <c r="C55" s="49"/>
    </row>
    <row r="56" spans="3:3" x14ac:dyDescent="0.2">
      <c r="C56" s="49"/>
    </row>
    <row r="57" spans="3:3" x14ac:dyDescent="0.2">
      <c r="C57" s="49"/>
    </row>
    <row r="58" spans="3:3" x14ac:dyDescent="0.2">
      <c r="C58" s="49"/>
    </row>
    <row r="59" spans="3:3" x14ac:dyDescent="0.2">
      <c r="C59" s="49"/>
    </row>
    <row r="60" spans="3:3" x14ac:dyDescent="0.2">
      <c r="C60" s="49"/>
    </row>
    <row r="61" spans="3:3" x14ac:dyDescent="0.2">
      <c r="C61" s="49"/>
    </row>
    <row r="62" spans="3:3" x14ac:dyDescent="0.2">
      <c r="C62" s="49"/>
    </row>
    <row r="63" spans="3:3" x14ac:dyDescent="0.2">
      <c r="C63" s="49"/>
    </row>
    <row r="64" spans="3:3" x14ac:dyDescent="0.2">
      <c r="C64" s="49"/>
    </row>
    <row r="65" spans="3:3" x14ac:dyDescent="0.2">
      <c r="C65" s="49"/>
    </row>
    <row r="66" spans="3:3" x14ac:dyDescent="0.2">
      <c r="C66" s="49"/>
    </row>
    <row r="67" spans="3:3" x14ac:dyDescent="0.2">
      <c r="C67" s="49"/>
    </row>
    <row r="68" spans="3:3" x14ac:dyDescent="0.2">
      <c r="C68" s="49"/>
    </row>
    <row r="69" spans="3:3" x14ac:dyDescent="0.2">
      <c r="C69" s="49"/>
    </row>
    <row r="70" spans="3:3" x14ac:dyDescent="0.2">
      <c r="C70" s="49"/>
    </row>
    <row r="71" spans="3:3" x14ac:dyDescent="0.2">
      <c r="C71" s="49"/>
    </row>
    <row r="72" spans="3:3" x14ac:dyDescent="0.2">
      <c r="C72" s="49"/>
    </row>
    <row r="73" spans="3:3" x14ac:dyDescent="0.2">
      <c r="C73" s="49"/>
    </row>
    <row r="74" spans="3:3" x14ac:dyDescent="0.2">
      <c r="C74" s="49"/>
    </row>
    <row r="75" spans="3:3" x14ac:dyDescent="0.2">
      <c r="C75" s="49"/>
    </row>
    <row r="76" spans="3:3" x14ac:dyDescent="0.2">
      <c r="C76" s="49"/>
    </row>
    <row r="77" spans="3:3" x14ac:dyDescent="0.2">
      <c r="C77" s="49"/>
    </row>
    <row r="78" spans="3:3" x14ac:dyDescent="0.2">
      <c r="C78" s="49"/>
    </row>
    <row r="79" spans="3:3" x14ac:dyDescent="0.2">
      <c r="C79" s="49"/>
    </row>
    <row r="80" spans="3:3" x14ac:dyDescent="0.2">
      <c r="C80" s="49"/>
    </row>
    <row r="81" spans="3:3" x14ac:dyDescent="0.2">
      <c r="C81" s="49"/>
    </row>
    <row r="82" spans="3:3" x14ac:dyDescent="0.2">
      <c r="C82" s="49"/>
    </row>
    <row r="83" spans="3:3" x14ac:dyDescent="0.2">
      <c r="C83" s="49"/>
    </row>
    <row r="84" spans="3:3" x14ac:dyDescent="0.2">
      <c r="C84" s="49"/>
    </row>
  </sheetData>
  <sheetProtection algorithmName="SHA-512" hashValue="xs343+f7ZWIObewHkUdqXLOXP1nqZ9jHIrMBRmBuR6Qi5NTyAGzscdsJ0y83WnXjnq9+1Bj+YYR9SKTV5o9/Cg==" saltValue="kcPn9Buk6NTa4DqMhmXNYg==" spinCount="100000" sheet="1" objects="1" scenarios="1"/>
  <mergeCells count="5">
    <mergeCell ref="C2:J2"/>
    <mergeCell ref="C3:J3"/>
    <mergeCell ref="C4:J4"/>
    <mergeCell ref="C5:J5"/>
    <mergeCell ref="C6:J6"/>
  </mergeCells>
  <phoneticPr fontId="17" type="noConversion"/>
  <pageMargins left="0.4" right="0.4" top="0.98" bottom="0.68" header="0.46" footer="0.5"/>
  <pageSetup orientation="portrait" horizontalDpi="4294967292" r:id="rId1"/>
  <headerFooter alignWithMargins="0">
    <oddHeader>&amp;L&amp;G</oddHeader>
  </headerFooter>
  <legacyDrawing r:id="rId2"/>
  <legacyDrawingHF r:id="rId3"/>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4"/>
  <sheetViews>
    <sheetView zoomScale="115" workbookViewId="0">
      <selection activeCell="O10" sqref="O10:O28"/>
    </sheetView>
  </sheetViews>
  <sheetFormatPr defaultRowHeight="12.75" x14ac:dyDescent="0.2"/>
  <cols>
    <col min="1" max="1" width="20.42578125" style="43" customWidth="1"/>
    <col min="2" max="2" width="5.140625" style="43" customWidth="1"/>
    <col min="3" max="3" width="3.7109375" style="127" customWidth="1"/>
    <col min="4" max="4" width="3.7109375" style="43" customWidth="1"/>
    <col min="5" max="5" width="4.5703125" style="43" customWidth="1"/>
    <col min="6" max="6" width="3.5703125" style="50" customWidth="1"/>
    <col min="7" max="7" width="4.85546875" style="51" customWidth="1"/>
    <col min="8" max="8" width="6.140625" style="43" customWidth="1"/>
    <col min="9" max="9" width="6.42578125" style="43" customWidth="1"/>
    <col min="10" max="10" width="4" style="43" customWidth="1"/>
    <col min="11" max="12" width="4.42578125" style="43" customWidth="1"/>
    <col min="13" max="14" width="4.7109375" style="43" customWidth="1"/>
    <col min="15" max="15" width="8.5703125" style="46" customWidth="1"/>
    <col min="16" max="16" width="8.5703125" style="43" customWidth="1"/>
    <col min="17" max="17" width="6.85546875" style="43" customWidth="1"/>
    <col min="18" max="18" width="1.7109375" style="43" customWidth="1"/>
    <col min="19" max="16384" width="9.140625" style="43"/>
  </cols>
  <sheetData>
    <row r="1" spans="1:17" ht="16.5" thickBot="1" x14ac:dyDescent="0.3">
      <c r="B1" s="44" t="s">
        <v>0</v>
      </c>
      <c r="C1" s="43"/>
      <c r="F1" s="43"/>
      <c r="G1" s="43"/>
      <c r="H1" s="45"/>
    </row>
    <row r="2" spans="1:17" ht="13.5" thickBot="1" x14ac:dyDescent="0.25">
      <c r="B2" s="47" t="s">
        <v>85</v>
      </c>
      <c r="C2" s="232" t="s">
        <v>142</v>
      </c>
      <c r="D2" s="229"/>
      <c r="E2" s="229"/>
      <c r="F2" s="229"/>
      <c r="G2" s="229"/>
      <c r="H2" s="229"/>
      <c r="I2" s="229"/>
      <c r="J2" s="230"/>
    </row>
    <row r="3" spans="1:17" ht="13.5" thickBot="1" x14ac:dyDescent="0.25">
      <c r="B3" s="47" t="s">
        <v>55</v>
      </c>
      <c r="C3" s="228" t="s">
        <v>84</v>
      </c>
      <c r="D3" s="229"/>
      <c r="E3" s="229"/>
      <c r="F3" s="229"/>
      <c r="G3" s="229"/>
      <c r="H3" s="229"/>
      <c r="I3" s="229"/>
      <c r="J3" s="230"/>
    </row>
    <row r="4" spans="1:17" ht="13.5" thickBot="1" x14ac:dyDescent="0.25">
      <c r="B4" s="47" t="s">
        <v>86</v>
      </c>
      <c r="C4" s="228" t="s">
        <v>87</v>
      </c>
      <c r="D4" s="229"/>
      <c r="E4" s="229"/>
      <c r="F4" s="229"/>
      <c r="G4" s="229"/>
      <c r="H4" s="229"/>
      <c r="I4" s="229"/>
      <c r="J4" s="230"/>
    </row>
    <row r="5" spans="1:17" ht="13.5" thickBot="1" x14ac:dyDescent="0.25">
      <c r="B5" s="47" t="s">
        <v>56</v>
      </c>
      <c r="C5" s="228" t="s">
        <v>88</v>
      </c>
      <c r="D5" s="229"/>
      <c r="E5" s="229"/>
      <c r="F5" s="229"/>
      <c r="G5" s="229"/>
      <c r="H5" s="229"/>
      <c r="I5" s="229"/>
      <c r="J5" s="230"/>
    </row>
    <row r="6" spans="1:17" ht="13.5" thickBot="1" x14ac:dyDescent="0.25">
      <c r="B6" s="47" t="s">
        <v>83</v>
      </c>
      <c r="C6" s="232" t="s">
        <v>131</v>
      </c>
      <c r="D6" s="229"/>
      <c r="E6" s="229"/>
      <c r="F6" s="229"/>
      <c r="G6" s="229"/>
      <c r="H6" s="229"/>
      <c r="I6" s="229"/>
      <c r="J6" s="230"/>
    </row>
    <row r="7" spans="1:17" ht="13.5" thickBot="1" x14ac:dyDescent="0.25">
      <c r="C7" s="49"/>
    </row>
    <row r="8" spans="1:17" ht="14.25" customHeight="1" thickBot="1" x14ac:dyDescent="0.25">
      <c r="B8" s="52" t="s">
        <v>1</v>
      </c>
      <c r="C8" s="48"/>
      <c r="J8" s="53" t="s">
        <v>2</v>
      </c>
      <c r="K8" s="54"/>
      <c r="L8" s="48"/>
    </row>
    <row r="9" spans="1:17" s="62" customFormat="1" ht="57.75" customHeight="1" thickBot="1" x14ac:dyDescent="0.25">
      <c r="A9" s="55" t="s">
        <v>3</v>
      </c>
      <c r="B9" s="56" t="s">
        <v>4</v>
      </c>
      <c r="C9" s="56" t="s">
        <v>5</v>
      </c>
      <c r="D9" s="57" t="s">
        <v>6</v>
      </c>
      <c r="E9" s="58" t="s">
        <v>7</v>
      </c>
      <c r="F9" s="59" t="s">
        <v>23</v>
      </c>
      <c r="G9" s="60" t="s">
        <v>8</v>
      </c>
      <c r="H9" s="58" t="s">
        <v>27</v>
      </c>
      <c r="I9" s="58" t="s">
        <v>28</v>
      </c>
      <c r="J9" s="56" t="s">
        <v>9</v>
      </c>
      <c r="K9" s="56" t="s">
        <v>10</v>
      </c>
      <c r="L9" s="56" t="s">
        <v>11</v>
      </c>
      <c r="M9" s="58" t="s">
        <v>12</v>
      </c>
      <c r="N9" s="58" t="s">
        <v>13</v>
      </c>
      <c r="O9" s="61" t="s">
        <v>14</v>
      </c>
      <c r="P9" s="158" t="s">
        <v>15</v>
      </c>
      <c r="Q9" s="165" t="s">
        <v>89</v>
      </c>
    </row>
    <row r="10" spans="1:17" x14ac:dyDescent="0.2">
      <c r="A10" s="1"/>
      <c r="B10" s="2"/>
      <c r="C10" s="3"/>
      <c r="D10" s="4"/>
      <c r="E10" s="5"/>
      <c r="F10" s="6"/>
      <c r="G10" s="7">
        <v>1</v>
      </c>
      <c r="H10" s="8">
        <v>1</v>
      </c>
      <c r="I10" s="9">
        <v>1</v>
      </c>
      <c r="J10" s="2"/>
      <c r="K10" s="10"/>
      <c r="L10" s="3"/>
      <c r="M10" s="11">
        <v>1</v>
      </c>
      <c r="N10" s="11">
        <v>1</v>
      </c>
      <c r="O10" s="226">
        <f>ROUND(((G10*H10*I10*M10*N10*(B10+2/3*C10) + G10*H10*I10*M10*N10*(J10*E10+K10+L10*E10)/44)),2)</f>
        <v>0</v>
      </c>
      <c r="P10" s="227">
        <f t="shared" ref="P10:P28" si="0">E10*D10*H10</f>
        <v>0</v>
      </c>
      <c r="Q10" s="221">
        <f t="shared" ref="Q10:Q28" si="1">O10</f>
        <v>0</v>
      </c>
    </row>
    <row r="11" spans="1:17" x14ac:dyDescent="0.2">
      <c r="A11" s="12"/>
      <c r="B11" s="13"/>
      <c r="C11" s="14"/>
      <c r="D11" s="15"/>
      <c r="E11" s="16"/>
      <c r="F11" s="17"/>
      <c r="G11" s="7">
        <v>1</v>
      </c>
      <c r="H11" s="8">
        <v>1</v>
      </c>
      <c r="I11" s="9">
        <v>1</v>
      </c>
      <c r="J11" s="13"/>
      <c r="K11" s="16"/>
      <c r="L11" s="14"/>
      <c r="M11" s="18">
        <v>1</v>
      </c>
      <c r="N11" s="18">
        <v>1</v>
      </c>
      <c r="O11" s="226">
        <f t="shared" ref="O11:O28" si="2">ROUND(((G11*H11*I11*M11*N11*(B11+2/3*C11) + G11*H11*I11*M11*N11*(J11*E11+K11+L11*E11)/44)),2)</f>
        <v>0</v>
      </c>
      <c r="P11" s="227">
        <f t="shared" si="0"/>
        <v>0</v>
      </c>
      <c r="Q11" s="221">
        <f t="shared" si="1"/>
        <v>0</v>
      </c>
    </row>
    <row r="12" spans="1:17" x14ac:dyDescent="0.2">
      <c r="A12" s="12"/>
      <c r="B12" s="13"/>
      <c r="C12" s="14"/>
      <c r="D12" s="15"/>
      <c r="E12" s="16"/>
      <c r="F12" s="17"/>
      <c r="G12" s="7">
        <v>1</v>
      </c>
      <c r="H12" s="8">
        <v>1</v>
      </c>
      <c r="I12" s="9">
        <v>1</v>
      </c>
      <c r="J12" s="13"/>
      <c r="K12" s="16"/>
      <c r="L12" s="14"/>
      <c r="M12" s="18">
        <v>1</v>
      </c>
      <c r="N12" s="18">
        <v>1</v>
      </c>
      <c r="O12" s="226">
        <f t="shared" si="2"/>
        <v>0</v>
      </c>
      <c r="P12" s="227">
        <f t="shared" si="0"/>
        <v>0</v>
      </c>
      <c r="Q12" s="221">
        <f t="shared" si="1"/>
        <v>0</v>
      </c>
    </row>
    <row r="13" spans="1:17" x14ac:dyDescent="0.2">
      <c r="A13" s="12"/>
      <c r="B13" s="13"/>
      <c r="C13" s="14"/>
      <c r="D13" s="15"/>
      <c r="E13" s="16"/>
      <c r="F13" s="17"/>
      <c r="G13" s="7">
        <v>1</v>
      </c>
      <c r="H13" s="8">
        <v>1</v>
      </c>
      <c r="I13" s="9">
        <v>1</v>
      </c>
      <c r="J13" s="13"/>
      <c r="K13" s="16"/>
      <c r="L13" s="14"/>
      <c r="M13" s="18">
        <v>1</v>
      </c>
      <c r="N13" s="18">
        <v>1</v>
      </c>
      <c r="O13" s="226">
        <f t="shared" si="2"/>
        <v>0</v>
      </c>
      <c r="P13" s="227">
        <f t="shared" si="0"/>
        <v>0</v>
      </c>
      <c r="Q13" s="221">
        <f t="shared" si="1"/>
        <v>0</v>
      </c>
    </row>
    <row r="14" spans="1:17" x14ac:dyDescent="0.2">
      <c r="A14" s="12"/>
      <c r="B14" s="13"/>
      <c r="C14" s="14"/>
      <c r="D14" s="15"/>
      <c r="E14" s="16"/>
      <c r="F14" s="17"/>
      <c r="G14" s="7">
        <v>1</v>
      </c>
      <c r="H14" s="8">
        <v>1</v>
      </c>
      <c r="I14" s="9">
        <v>1</v>
      </c>
      <c r="J14" s="13"/>
      <c r="K14" s="16"/>
      <c r="L14" s="14"/>
      <c r="M14" s="18">
        <v>1</v>
      </c>
      <c r="N14" s="18">
        <v>1</v>
      </c>
      <c r="O14" s="226">
        <f t="shared" si="2"/>
        <v>0</v>
      </c>
      <c r="P14" s="227">
        <f t="shared" si="0"/>
        <v>0</v>
      </c>
      <c r="Q14" s="221">
        <f t="shared" si="1"/>
        <v>0</v>
      </c>
    </row>
    <row r="15" spans="1:17" x14ac:dyDescent="0.2">
      <c r="A15" s="12"/>
      <c r="B15" s="13"/>
      <c r="C15" s="14"/>
      <c r="D15" s="15"/>
      <c r="E15" s="16"/>
      <c r="F15" s="17"/>
      <c r="G15" s="7">
        <v>1</v>
      </c>
      <c r="H15" s="8">
        <v>1</v>
      </c>
      <c r="I15" s="9">
        <v>1</v>
      </c>
      <c r="J15" s="13"/>
      <c r="K15" s="16"/>
      <c r="L15" s="14"/>
      <c r="M15" s="18">
        <v>1</v>
      </c>
      <c r="N15" s="18">
        <v>1</v>
      </c>
      <c r="O15" s="226">
        <f t="shared" si="2"/>
        <v>0</v>
      </c>
      <c r="P15" s="227">
        <f t="shared" si="0"/>
        <v>0</v>
      </c>
      <c r="Q15" s="221">
        <f t="shared" si="1"/>
        <v>0</v>
      </c>
    </row>
    <row r="16" spans="1:17" x14ac:dyDescent="0.2">
      <c r="A16" s="12"/>
      <c r="B16" s="13"/>
      <c r="C16" s="14"/>
      <c r="D16" s="15"/>
      <c r="E16" s="16"/>
      <c r="F16" s="17"/>
      <c r="G16" s="7">
        <v>1</v>
      </c>
      <c r="H16" s="8">
        <v>1</v>
      </c>
      <c r="I16" s="9">
        <v>1</v>
      </c>
      <c r="J16" s="13"/>
      <c r="K16" s="16"/>
      <c r="L16" s="14"/>
      <c r="M16" s="18">
        <v>1</v>
      </c>
      <c r="N16" s="18">
        <v>1</v>
      </c>
      <c r="O16" s="226">
        <f t="shared" si="2"/>
        <v>0</v>
      </c>
      <c r="P16" s="227">
        <f t="shared" si="0"/>
        <v>0</v>
      </c>
      <c r="Q16" s="221">
        <f t="shared" si="1"/>
        <v>0</v>
      </c>
    </row>
    <row r="17" spans="1:17" x14ac:dyDescent="0.2">
      <c r="A17" s="12"/>
      <c r="B17" s="13"/>
      <c r="C17" s="14"/>
      <c r="D17" s="15"/>
      <c r="E17" s="16"/>
      <c r="F17" s="17"/>
      <c r="G17" s="7">
        <v>1</v>
      </c>
      <c r="H17" s="8">
        <v>1</v>
      </c>
      <c r="I17" s="9">
        <v>1</v>
      </c>
      <c r="J17" s="13"/>
      <c r="K17" s="16"/>
      <c r="L17" s="14"/>
      <c r="M17" s="18">
        <v>1</v>
      </c>
      <c r="N17" s="18">
        <v>1</v>
      </c>
      <c r="O17" s="226">
        <f t="shared" si="2"/>
        <v>0</v>
      </c>
      <c r="P17" s="227">
        <f t="shared" si="0"/>
        <v>0</v>
      </c>
      <c r="Q17" s="221">
        <f t="shared" si="1"/>
        <v>0</v>
      </c>
    </row>
    <row r="18" spans="1:17" x14ac:dyDescent="0.2">
      <c r="A18" s="12"/>
      <c r="B18" s="13"/>
      <c r="C18" s="14"/>
      <c r="D18" s="15"/>
      <c r="E18" s="16"/>
      <c r="F18" s="17"/>
      <c r="G18" s="7">
        <v>1</v>
      </c>
      <c r="H18" s="8">
        <v>1</v>
      </c>
      <c r="I18" s="9">
        <v>1</v>
      </c>
      <c r="J18" s="13"/>
      <c r="K18" s="16"/>
      <c r="L18" s="14"/>
      <c r="M18" s="18">
        <v>1</v>
      </c>
      <c r="N18" s="18">
        <v>1</v>
      </c>
      <c r="O18" s="226">
        <f t="shared" si="2"/>
        <v>0</v>
      </c>
      <c r="P18" s="227">
        <f t="shared" si="0"/>
        <v>0</v>
      </c>
      <c r="Q18" s="221">
        <f t="shared" si="1"/>
        <v>0</v>
      </c>
    </row>
    <row r="19" spans="1:17" x14ac:dyDescent="0.2">
      <c r="A19" s="12"/>
      <c r="B19" s="13"/>
      <c r="C19" s="14"/>
      <c r="D19" s="15"/>
      <c r="E19" s="16"/>
      <c r="F19" s="17"/>
      <c r="G19" s="7">
        <v>1</v>
      </c>
      <c r="H19" s="8">
        <v>1</v>
      </c>
      <c r="I19" s="9">
        <v>1</v>
      </c>
      <c r="J19" s="13"/>
      <c r="K19" s="16"/>
      <c r="L19" s="14"/>
      <c r="M19" s="18">
        <v>1</v>
      </c>
      <c r="N19" s="18">
        <v>1</v>
      </c>
      <c r="O19" s="226">
        <f t="shared" si="2"/>
        <v>0</v>
      </c>
      <c r="P19" s="227">
        <f t="shared" si="0"/>
        <v>0</v>
      </c>
      <c r="Q19" s="221">
        <f t="shared" si="1"/>
        <v>0</v>
      </c>
    </row>
    <row r="20" spans="1:17" x14ac:dyDescent="0.2">
      <c r="A20" s="12"/>
      <c r="B20" s="13"/>
      <c r="C20" s="14"/>
      <c r="D20" s="15"/>
      <c r="E20" s="16"/>
      <c r="F20" s="17"/>
      <c r="G20" s="7">
        <v>1</v>
      </c>
      <c r="H20" s="8">
        <v>1</v>
      </c>
      <c r="I20" s="9">
        <v>1</v>
      </c>
      <c r="J20" s="13"/>
      <c r="K20" s="16"/>
      <c r="L20" s="14"/>
      <c r="M20" s="18">
        <v>1</v>
      </c>
      <c r="N20" s="18">
        <v>1</v>
      </c>
      <c r="O20" s="226">
        <f t="shared" si="2"/>
        <v>0</v>
      </c>
      <c r="P20" s="227">
        <f t="shared" si="0"/>
        <v>0</v>
      </c>
      <c r="Q20" s="221">
        <f t="shared" si="1"/>
        <v>0</v>
      </c>
    </row>
    <row r="21" spans="1:17" x14ac:dyDescent="0.2">
      <c r="A21" s="12"/>
      <c r="B21" s="13"/>
      <c r="C21" s="14"/>
      <c r="D21" s="15"/>
      <c r="E21" s="16"/>
      <c r="F21" s="17"/>
      <c r="G21" s="7">
        <v>1</v>
      </c>
      <c r="H21" s="8">
        <v>1</v>
      </c>
      <c r="I21" s="9">
        <v>1</v>
      </c>
      <c r="J21" s="13"/>
      <c r="K21" s="16"/>
      <c r="L21" s="14"/>
      <c r="M21" s="18">
        <v>1</v>
      </c>
      <c r="N21" s="18">
        <v>1</v>
      </c>
      <c r="O21" s="226">
        <f t="shared" si="2"/>
        <v>0</v>
      </c>
      <c r="P21" s="227">
        <f t="shared" si="0"/>
        <v>0</v>
      </c>
      <c r="Q21" s="221">
        <f t="shared" si="1"/>
        <v>0</v>
      </c>
    </row>
    <row r="22" spans="1:17" x14ac:dyDescent="0.2">
      <c r="A22" s="12"/>
      <c r="B22" s="13"/>
      <c r="C22" s="14"/>
      <c r="D22" s="15"/>
      <c r="E22" s="16"/>
      <c r="F22" s="17"/>
      <c r="G22" s="7">
        <v>1</v>
      </c>
      <c r="H22" s="8">
        <v>1</v>
      </c>
      <c r="I22" s="9">
        <v>1</v>
      </c>
      <c r="J22" s="13"/>
      <c r="K22" s="16"/>
      <c r="L22" s="14"/>
      <c r="M22" s="18">
        <v>1</v>
      </c>
      <c r="N22" s="18">
        <v>1</v>
      </c>
      <c r="O22" s="226">
        <f t="shared" si="2"/>
        <v>0</v>
      </c>
      <c r="P22" s="227">
        <f t="shared" si="0"/>
        <v>0</v>
      </c>
      <c r="Q22" s="221">
        <f t="shared" si="1"/>
        <v>0</v>
      </c>
    </row>
    <row r="23" spans="1:17" x14ac:dyDescent="0.2">
      <c r="A23" s="12"/>
      <c r="B23" s="13"/>
      <c r="C23" s="14"/>
      <c r="D23" s="15"/>
      <c r="E23" s="16"/>
      <c r="F23" s="17"/>
      <c r="G23" s="7">
        <v>1</v>
      </c>
      <c r="H23" s="8">
        <v>1</v>
      </c>
      <c r="I23" s="9">
        <v>1</v>
      </c>
      <c r="J23" s="13"/>
      <c r="K23" s="16"/>
      <c r="L23" s="14"/>
      <c r="M23" s="18">
        <v>1</v>
      </c>
      <c r="N23" s="18">
        <v>1</v>
      </c>
      <c r="O23" s="226">
        <f t="shared" si="2"/>
        <v>0</v>
      </c>
      <c r="P23" s="227">
        <f t="shared" si="0"/>
        <v>0</v>
      </c>
      <c r="Q23" s="221">
        <f t="shared" si="1"/>
        <v>0</v>
      </c>
    </row>
    <row r="24" spans="1:17" x14ac:dyDescent="0.2">
      <c r="A24" s="12"/>
      <c r="B24" s="13"/>
      <c r="C24" s="14"/>
      <c r="D24" s="15"/>
      <c r="E24" s="16"/>
      <c r="F24" s="17"/>
      <c r="G24" s="7">
        <v>1</v>
      </c>
      <c r="H24" s="8">
        <v>1</v>
      </c>
      <c r="I24" s="9">
        <v>1</v>
      </c>
      <c r="J24" s="13"/>
      <c r="K24" s="16"/>
      <c r="L24" s="14"/>
      <c r="M24" s="18">
        <v>1</v>
      </c>
      <c r="N24" s="18">
        <v>1</v>
      </c>
      <c r="O24" s="226">
        <f t="shared" si="2"/>
        <v>0</v>
      </c>
      <c r="P24" s="227">
        <f t="shared" si="0"/>
        <v>0</v>
      </c>
      <c r="Q24" s="221">
        <f t="shared" si="1"/>
        <v>0</v>
      </c>
    </row>
    <row r="25" spans="1:17" x14ac:dyDescent="0.2">
      <c r="A25" s="12"/>
      <c r="B25" s="13"/>
      <c r="C25" s="14"/>
      <c r="D25" s="15"/>
      <c r="E25" s="16"/>
      <c r="F25" s="17"/>
      <c r="G25" s="7">
        <v>1</v>
      </c>
      <c r="H25" s="8">
        <v>1</v>
      </c>
      <c r="I25" s="9">
        <v>1</v>
      </c>
      <c r="J25" s="13"/>
      <c r="K25" s="16"/>
      <c r="L25" s="14"/>
      <c r="M25" s="18">
        <v>1</v>
      </c>
      <c r="N25" s="18">
        <v>1</v>
      </c>
      <c r="O25" s="226">
        <f t="shared" si="2"/>
        <v>0</v>
      </c>
      <c r="P25" s="227">
        <f t="shared" si="0"/>
        <v>0</v>
      </c>
      <c r="Q25" s="221">
        <f t="shared" si="1"/>
        <v>0</v>
      </c>
    </row>
    <row r="26" spans="1:17" x14ac:dyDescent="0.2">
      <c r="A26" s="12"/>
      <c r="B26" s="13"/>
      <c r="C26" s="14"/>
      <c r="D26" s="15"/>
      <c r="E26" s="16"/>
      <c r="F26" s="17"/>
      <c r="G26" s="7">
        <v>1</v>
      </c>
      <c r="H26" s="8">
        <v>1</v>
      </c>
      <c r="I26" s="9">
        <v>1</v>
      </c>
      <c r="J26" s="13"/>
      <c r="K26" s="16"/>
      <c r="L26" s="14"/>
      <c r="M26" s="18">
        <v>1</v>
      </c>
      <c r="N26" s="18">
        <v>1</v>
      </c>
      <c r="O26" s="226">
        <f t="shared" si="2"/>
        <v>0</v>
      </c>
      <c r="P26" s="227">
        <f t="shared" si="0"/>
        <v>0</v>
      </c>
      <c r="Q26" s="221">
        <f t="shared" si="1"/>
        <v>0</v>
      </c>
    </row>
    <row r="27" spans="1:17" x14ac:dyDescent="0.2">
      <c r="A27" s="12"/>
      <c r="B27" s="13"/>
      <c r="C27" s="14"/>
      <c r="D27" s="15"/>
      <c r="E27" s="16"/>
      <c r="F27" s="17"/>
      <c r="G27" s="7">
        <v>1</v>
      </c>
      <c r="H27" s="8">
        <v>1</v>
      </c>
      <c r="I27" s="9">
        <v>1</v>
      </c>
      <c r="J27" s="13"/>
      <c r="K27" s="16"/>
      <c r="L27" s="14"/>
      <c r="M27" s="18">
        <v>1</v>
      </c>
      <c r="N27" s="18">
        <v>1</v>
      </c>
      <c r="O27" s="226">
        <f t="shared" si="2"/>
        <v>0</v>
      </c>
      <c r="P27" s="227">
        <f t="shared" si="0"/>
        <v>0</v>
      </c>
      <c r="Q27" s="221">
        <f t="shared" si="1"/>
        <v>0</v>
      </c>
    </row>
    <row r="28" spans="1:17" ht="13.5" thickBot="1" x14ac:dyDescent="0.25">
      <c r="A28" s="19"/>
      <c r="B28" s="20"/>
      <c r="C28" s="21"/>
      <c r="D28" s="22"/>
      <c r="E28" s="23"/>
      <c r="F28" s="24"/>
      <c r="G28" s="7">
        <v>1</v>
      </c>
      <c r="H28" s="8">
        <v>1</v>
      </c>
      <c r="I28" s="9">
        <v>1</v>
      </c>
      <c r="J28" s="20"/>
      <c r="K28" s="25"/>
      <c r="L28" s="21"/>
      <c r="M28" s="26">
        <v>1</v>
      </c>
      <c r="N28" s="26">
        <v>1</v>
      </c>
      <c r="O28" s="226">
        <f t="shared" si="2"/>
        <v>0</v>
      </c>
      <c r="P28" s="227">
        <f t="shared" si="0"/>
        <v>0</v>
      </c>
      <c r="Q28" s="221">
        <f t="shared" si="1"/>
        <v>0</v>
      </c>
    </row>
    <row r="29" spans="1:17" ht="16.5" thickBot="1" x14ac:dyDescent="0.3">
      <c r="A29" s="89" t="s">
        <v>16</v>
      </c>
      <c r="B29" s="35">
        <f>SUM(B10:B28)</f>
        <v>0</v>
      </c>
      <c r="C29" s="35">
        <f>SUM(C10:C28)</f>
        <v>0</v>
      </c>
      <c r="D29" s="36">
        <f>SUM(D10:D28)</f>
        <v>0</v>
      </c>
      <c r="E29" s="35">
        <f>SUM(E10:E28)</f>
        <v>0</v>
      </c>
      <c r="F29" s="37">
        <f>SUM(F10:F28)</f>
        <v>0</v>
      </c>
      <c r="G29" s="38"/>
      <c r="H29" s="35"/>
      <c r="I29" s="35"/>
      <c r="J29" s="35">
        <f>SUM(J10:J28)</f>
        <v>0</v>
      </c>
      <c r="K29" s="35">
        <f>SUM(K10:K28)</f>
        <v>0</v>
      </c>
      <c r="L29" s="35">
        <f>SUM(L10:L28)</f>
        <v>0</v>
      </c>
      <c r="M29" s="35"/>
      <c r="N29" s="35"/>
      <c r="O29" s="34">
        <f>SUM(O10:O28)</f>
        <v>0</v>
      </c>
      <c r="P29" s="159">
        <f>SUM(P10:P28)</f>
        <v>0</v>
      </c>
      <c r="Q29" s="172">
        <f>SUM(Q10:Q28)</f>
        <v>0</v>
      </c>
    </row>
    <row r="30" spans="1:17" x14ac:dyDescent="0.2">
      <c r="A30" s="90"/>
      <c r="B30" s="90"/>
      <c r="C30" s="90"/>
      <c r="D30" s="91"/>
      <c r="E30" s="92"/>
      <c r="F30" s="93"/>
      <c r="G30" s="94"/>
      <c r="H30" s="92"/>
      <c r="I30" s="92"/>
      <c r="J30" s="92"/>
      <c r="K30" s="92"/>
      <c r="L30" s="92"/>
      <c r="M30" s="92"/>
      <c r="N30" s="92"/>
      <c r="O30" s="95"/>
      <c r="P30" s="160"/>
      <c r="Q30" s="104"/>
    </row>
    <row r="31" spans="1:17" ht="15.75" customHeight="1" thickBot="1" x14ac:dyDescent="0.25">
      <c r="A31" s="96" t="s">
        <v>17</v>
      </c>
      <c r="B31" s="97"/>
      <c r="C31" s="97"/>
      <c r="D31" s="98"/>
      <c r="E31" s="99"/>
      <c r="F31" s="100"/>
      <c r="G31" s="101"/>
      <c r="H31" s="99"/>
      <c r="I31" s="99"/>
      <c r="J31" s="99"/>
      <c r="K31" s="99"/>
      <c r="L31" s="99"/>
      <c r="M31" s="99"/>
      <c r="N31" s="99"/>
      <c r="O31" s="102"/>
      <c r="P31" s="161"/>
      <c r="Q31" s="104"/>
    </row>
    <row r="32" spans="1:17" x14ac:dyDescent="0.2">
      <c r="A32" s="5"/>
      <c r="B32" s="27"/>
      <c r="C32" s="27"/>
      <c r="D32" s="30"/>
      <c r="E32" s="27"/>
      <c r="F32" s="28"/>
      <c r="G32" s="29"/>
      <c r="H32" s="27"/>
      <c r="I32" s="27"/>
      <c r="J32" s="27"/>
      <c r="K32" s="27"/>
      <c r="L32" s="27"/>
      <c r="M32" s="27"/>
      <c r="N32" s="92"/>
      <c r="O32" s="31"/>
      <c r="P32" s="160"/>
      <c r="Q32" s="221">
        <f>O32</f>
        <v>0</v>
      </c>
    </row>
    <row r="33" spans="1:17" x14ac:dyDescent="0.2">
      <c r="A33" s="5"/>
      <c r="B33" s="92"/>
      <c r="C33" s="92"/>
      <c r="D33" s="40"/>
      <c r="E33" s="92"/>
      <c r="F33" s="93"/>
      <c r="G33" s="94"/>
      <c r="H33" s="92"/>
      <c r="I33" s="92"/>
      <c r="J33" s="92"/>
      <c r="K33" s="92"/>
      <c r="L33" s="92"/>
      <c r="M33" s="92"/>
      <c r="N33" s="92"/>
      <c r="O33" s="31"/>
      <c r="P33" s="160"/>
      <c r="Q33" s="221">
        <f>O33</f>
        <v>0</v>
      </c>
    </row>
    <row r="34" spans="1:17" x14ac:dyDescent="0.2">
      <c r="A34" s="5"/>
      <c r="B34" s="92"/>
      <c r="C34" s="92"/>
      <c r="D34" s="40"/>
      <c r="E34" s="92"/>
      <c r="F34" s="93"/>
      <c r="G34" s="94"/>
      <c r="H34" s="92"/>
      <c r="I34" s="92"/>
      <c r="J34" s="92"/>
      <c r="K34" s="92"/>
      <c r="L34" s="92"/>
      <c r="M34" s="92"/>
      <c r="N34" s="92"/>
      <c r="O34" s="31"/>
      <c r="P34" s="160"/>
      <c r="Q34" s="221">
        <f>O34</f>
        <v>0</v>
      </c>
    </row>
    <row r="35" spans="1:17" x14ac:dyDescent="0.2">
      <c r="A35" s="16"/>
      <c r="B35" s="104"/>
      <c r="C35" s="104"/>
      <c r="D35" s="105"/>
      <c r="E35" s="104"/>
      <c r="F35" s="106"/>
      <c r="G35" s="107"/>
      <c r="H35" s="104"/>
      <c r="I35" s="104"/>
      <c r="J35" s="104"/>
      <c r="K35" s="104"/>
      <c r="L35" s="104"/>
      <c r="M35" s="104"/>
      <c r="N35" s="104"/>
      <c r="O35" s="32"/>
      <c r="P35" s="162"/>
      <c r="Q35" s="221">
        <f>O35</f>
        <v>0</v>
      </c>
    </row>
    <row r="36" spans="1:17" ht="13.5" thickBot="1" x14ac:dyDescent="0.25">
      <c r="A36" s="25"/>
      <c r="B36" s="99"/>
      <c r="C36" s="99"/>
      <c r="D36" s="109"/>
      <c r="E36" s="99"/>
      <c r="F36" s="100"/>
      <c r="G36" s="101"/>
      <c r="H36" s="99"/>
      <c r="I36" s="99"/>
      <c r="J36" s="99"/>
      <c r="K36" s="99"/>
      <c r="L36" s="99"/>
      <c r="M36" s="99"/>
      <c r="N36" s="99"/>
      <c r="O36" s="33"/>
      <c r="P36" s="161"/>
      <c r="Q36" s="221">
        <f>O36</f>
        <v>0</v>
      </c>
    </row>
    <row r="37" spans="1:17" ht="13.5" thickBot="1" x14ac:dyDescent="0.25">
      <c r="A37" s="111" t="s">
        <v>18</v>
      </c>
      <c r="C37" s="49"/>
      <c r="D37" s="112"/>
      <c r="E37" s="49"/>
      <c r="F37" s="113"/>
      <c r="G37" s="114"/>
      <c r="H37" s="49"/>
      <c r="I37" s="49"/>
      <c r="J37" s="49"/>
      <c r="K37" s="115"/>
      <c r="L37" s="115"/>
      <c r="M37" s="116"/>
      <c r="N37" s="117" t="s">
        <v>19</v>
      </c>
      <c r="O37" s="39">
        <f>SUM(O32:O36)</f>
        <v>0</v>
      </c>
      <c r="P37" s="163"/>
      <c r="Q37" s="170">
        <f>SUM(Q32:Q36)</f>
        <v>0</v>
      </c>
    </row>
    <row r="38" spans="1:17" ht="30" customHeight="1" thickBot="1" x14ac:dyDescent="0.3">
      <c r="A38" s="49"/>
      <c r="B38" s="49"/>
      <c r="C38" s="49"/>
      <c r="D38" s="49"/>
      <c r="E38" s="49"/>
      <c r="F38" s="113"/>
      <c r="G38" s="114"/>
      <c r="H38" s="49"/>
      <c r="I38" s="49"/>
      <c r="J38" s="49"/>
      <c r="K38" s="49"/>
      <c r="L38" s="49"/>
      <c r="M38" s="118"/>
      <c r="N38" s="118" t="s">
        <v>20</v>
      </c>
      <c r="O38" s="41">
        <f>O29+O37</f>
        <v>0</v>
      </c>
      <c r="P38" s="164">
        <f>P29+P37</f>
        <v>0</v>
      </c>
      <c r="Q38" s="171">
        <f>Q29+Q37</f>
        <v>0</v>
      </c>
    </row>
    <row r="39" spans="1:17" ht="15.75" thickBot="1" x14ac:dyDescent="0.3">
      <c r="A39" s="119" t="s">
        <v>21</v>
      </c>
      <c r="B39" s="120"/>
      <c r="C39" s="120"/>
      <c r="D39" s="120"/>
      <c r="E39" s="120"/>
      <c r="F39" s="121"/>
      <c r="G39" s="122"/>
      <c r="H39" s="49"/>
      <c r="I39" s="123" t="s">
        <v>22</v>
      </c>
      <c r="J39" s="120"/>
      <c r="K39" s="120"/>
      <c r="L39" s="49"/>
      <c r="M39" s="49"/>
      <c r="N39" s="49"/>
      <c r="O39" s="124"/>
      <c r="P39" s="125"/>
    </row>
    <row r="40" spans="1:17" x14ac:dyDescent="0.2">
      <c r="C40" s="49"/>
      <c r="L40" s="49"/>
      <c r="M40" s="49"/>
      <c r="N40" s="49"/>
      <c r="O40" s="124" t="s">
        <v>95</v>
      </c>
      <c r="P40" s="124" t="s">
        <v>96</v>
      </c>
      <c r="Q40" s="124" t="s">
        <v>97</v>
      </c>
    </row>
    <row r="41" spans="1:17" ht="13.5" thickBot="1" x14ac:dyDescent="0.25">
      <c r="B41" s="126" t="s">
        <v>25</v>
      </c>
      <c r="C41" s="120"/>
      <c r="D41" s="120"/>
      <c r="E41" s="120"/>
      <c r="F41" s="121"/>
      <c r="G41" s="122"/>
      <c r="I41" s="62" t="s">
        <v>22</v>
      </c>
      <c r="J41" s="120"/>
      <c r="K41" s="120"/>
      <c r="N41" s="47" t="s">
        <v>98</v>
      </c>
      <c r="O41" s="221"/>
      <c r="P41" s="222"/>
      <c r="Q41" s="222"/>
    </row>
    <row r="42" spans="1:17" x14ac:dyDescent="0.2">
      <c r="C42" s="49"/>
      <c r="D42" s="49"/>
      <c r="N42" s="219" t="s">
        <v>99</v>
      </c>
      <c r="O42" s="220">
        <f>O38+O41</f>
        <v>0</v>
      </c>
      <c r="P42" s="220">
        <f>P38+P41</f>
        <v>0</v>
      </c>
      <c r="Q42" s="220">
        <f>Q38+Q41</f>
        <v>0</v>
      </c>
    </row>
    <row r="43" spans="1:17" x14ac:dyDescent="0.2">
      <c r="A43" s="111" t="s">
        <v>24</v>
      </c>
      <c r="B43" s="146"/>
      <c r="C43" s="49"/>
    </row>
    <row r="44" spans="1:17" x14ac:dyDescent="0.2">
      <c r="A44" s="111" t="s">
        <v>26</v>
      </c>
      <c r="C44" s="49"/>
    </row>
    <row r="45" spans="1:17" x14ac:dyDescent="0.2">
      <c r="A45" s="128" t="s">
        <v>100</v>
      </c>
      <c r="C45" s="49"/>
    </row>
    <row r="46" spans="1:17" x14ac:dyDescent="0.2">
      <c r="A46" s="152" t="s">
        <v>76</v>
      </c>
      <c r="B46" s="148"/>
      <c r="C46" s="149"/>
      <c r="D46" s="149"/>
      <c r="E46" s="149"/>
      <c r="F46" s="150"/>
      <c r="G46" s="151"/>
      <c r="H46" s="149"/>
      <c r="I46" s="149"/>
      <c r="J46" s="149"/>
      <c r="K46" s="149"/>
      <c r="L46" s="149"/>
      <c r="M46" s="149"/>
    </row>
    <row r="47" spans="1:17" x14ac:dyDescent="0.2">
      <c r="C47" s="49"/>
    </row>
    <row r="48" spans="1:17" x14ac:dyDescent="0.2">
      <c r="C48" s="49"/>
    </row>
    <row r="49" spans="3:3" x14ac:dyDescent="0.2">
      <c r="C49" s="49"/>
    </row>
    <row r="50" spans="3:3" x14ac:dyDescent="0.2">
      <c r="C50" s="49"/>
    </row>
    <row r="51" spans="3:3" x14ac:dyDescent="0.2">
      <c r="C51" s="49"/>
    </row>
    <row r="52" spans="3:3" x14ac:dyDescent="0.2">
      <c r="C52" s="49"/>
    </row>
    <row r="53" spans="3:3" x14ac:dyDescent="0.2">
      <c r="C53" s="49"/>
    </row>
    <row r="54" spans="3:3" x14ac:dyDescent="0.2">
      <c r="C54" s="49"/>
    </row>
    <row r="55" spans="3:3" x14ac:dyDescent="0.2">
      <c r="C55" s="49"/>
    </row>
    <row r="56" spans="3:3" x14ac:dyDescent="0.2">
      <c r="C56" s="49"/>
    </row>
    <row r="57" spans="3:3" x14ac:dyDescent="0.2">
      <c r="C57" s="49"/>
    </row>
    <row r="58" spans="3:3" x14ac:dyDescent="0.2">
      <c r="C58" s="49"/>
    </row>
    <row r="59" spans="3:3" x14ac:dyDescent="0.2">
      <c r="C59" s="49"/>
    </row>
    <row r="60" spans="3:3" x14ac:dyDescent="0.2">
      <c r="C60" s="49"/>
    </row>
    <row r="61" spans="3:3" x14ac:dyDescent="0.2">
      <c r="C61" s="49"/>
    </row>
    <row r="62" spans="3:3" x14ac:dyDescent="0.2">
      <c r="C62" s="49"/>
    </row>
    <row r="63" spans="3:3" x14ac:dyDescent="0.2">
      <c r="C63" s="49"/>
    </row>
    <row r="64" spans="3:3" x14ac:dyDescent="0.2">
      <c r="C64" s="49"/>
    </row>
    <row r="65" spans="3:3" x14ac:dyDescent="0.2">
      <c r="C65" s="49"/>
    </row>
    <row r="66" spans="3:3" x14ac:dyDescent="0.2">
      <c r="C66" s="49"/>
    </row>
    <row r="67" spans="3:3" x14ac:dyDescent="0.2">
      <c r="C67" s="49"/>
    </row>
    <row r="68" spans="3:3" x14ac:dyDescent="0.2">
      <c r="C68" s="49"/>
    </row>
    <row r="69" spans="3:3" x14ac:dyDescent="0.2">
      <c r="C69" s="49"/>
    </row>
    <row r="70" spans="3:3" x14ac:dyDescent="0.2">
      <c r="C70" s="49"/>
    </row>
    <row r="71" spans="3:3" x14ac:dyDescent="0.2">
      <c r="C71" s="49"/>
    </row>
    <row r="72" spans="3:3" x14ac:dyDescent="0.2">
      <c r="C72" s="49"/>
    </row>
    <row r="73" spans="3:3" x14ac:dyDescent="0.2">
      <c r="C73" s="49"/>
    </row>
    <row r="74" spans="3:3" x14ac:dyDescent="0.2">
      <c r="C74" s="49"/>
    </row>
    <row r="75" spans="3:3" x14ac:dyDescent="0.2">
      <c r="C75" s="49"/>
    </row>
    <row r="76" spans="3:3" x14ac:dyDescent="0.2">
      <c r="C76" s="49"/>
    </row>
    <row r="77" spans="3:3" x14ac:dyDescent="0.2">
      <c r="C77" s="49"/>
    </row>
    <row r="78" spans="3:3" x14ac:dyDescent="0.2">
      <c r="C78" s="49"/>
    </row>
    <row r="79" spans="3:3" x14ac:dyDescent="0.2">
      <c r="C79" s="49"/>
    </row>
    <row r="80" spans="3:3" x14ac:dyDescent="0.2">
      <c r="C80" s="49"/>
    </row>
    <row r="81" spans="3:3" x14ac:dyDescent="0.2">
      <c r="C81" s="49"/>
    </row>
    <row r="82" spans="3:3" x14ac:dyDescent="0.2">
      <c r="C82" s="49"/>
    </row>
    <row r="83" spans="3:3" x14ac:dyDescent="0.2">
      <c r="C83" s="49"/>
    </row>
    <row r="84" spans="3:3" x14ac:dyDescent="0.2">
      <c r="C84" s="49"/>
    </row>
  </sheetData>
  <sheetProtection algorithmName="SHA-512" hashValue="20gqcmmmGH2DDmox0D9JgoZfyUCzDinIha0zb1AM4/sX3bPmn29YRMMz/rRgHqf3rc9fqQrsRbAEvBMatmXjVg==" saltValue="2RP8JZbVgr59ndPrmV8ocA==" spinCount="100000" sheet="1" objects="1" scenarios="1"/>
  <mergeCells count="5">
    <mergeCell ref="C2:J2"/>
    <mergeCell ref="C3:J3"/>
    <mergeCell ref="C4:J4"/>
    <mergeCell ref="C5:J5"/>
    <mergeCell ref="C6:J6"/>
  </mergeCells>
  <phoneticPr fontId="17" type="noConversion"/>
  <pageMargins left="0.4" right="0.4" top="0.98" bottom="0.68" header="0.46" footer="0.5"/>
  <pageSetup orientation="portrait" horizontalDpi="4294967292" r:id="rId1"/>
  <headerFooter alignWithMargins="0">
    <oddHeader>&amp;L&amp;G</oddHeader>
  </headerFooter>
  <legacyDrawing r:id="rId2"/>
  <legacyDrawingHF r:id="rId3"/>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4"/>
  <sheetViews>
    <sheetView zoomScale="115" workbookViewId="0">
      <selection activeCell="O10" sqref="O10:O28"/>
    </sheetView>
  </sheetViews>
  <sheetFormatPr defaultRowHeight="12.75" x14ac:dyDescent="0.2"/>
  <cols>
    <col min="1" max="1" width="20.42578125" style="43" customWidth="1"/>
    <col min="2" max="2" width="5.140625" style="43" customWidth="1"/>
    <col min="3" max="3" width="3.7109375" style="127" customWidth="1"/>
    <col min="4" max="4" width="3.7109375" style="43" customWidth="1"/>
    <col min="5" max="5" width="4.5703125" style="43" customWidth="1"/>
    <col min="6" max="6" width="3.5703125" style="50" customWidth="1"/>
    <col min="7" max="7" width="4.85546875" style="51" customWidth="1"/>
    <col min="8" max="8" width="6.140625" style="43" customWidth="1"/>
    <col min="9" max="9" width="6.42578125" style="43" customWidth="1"/>
    <col min="10" max="10" width="4" style="43" customWidth="1"/>
    <col min="11" max="12" width="4.42578125" style="43" customWidth="1"/>
    <col min="13" max="14" width="4.7109375" style="43" customWidth="1"/>
    <col min="15" max="15" width="8.5703125" style="46" customWidth="1"/>
    <col min="16" max="16" width="8.5703125" style="43" customWidth="1"/>
    <col min="17" max="17" width="6.85546875" style="43" customWidth="1"/>
    <col min="18" max="18" width="1.7109375" style="43" customWidth="1"/>
    <col min="19" max="16384" width="9.140625" style="43"/>
  </cols>
  <sheetData>
    <row r="1" spans="1:17" ht="16.5" thickBot="1" x14ac:dyDescent="0.3">
      <c r="B1" s="44" t="s">
        <v>0</v>
      </c>
      <c r="C1" s="43"/>
      <c r="F1" s="43"/>
      <c r="G1" s="43"/>
      <c r="H1" s="45"/>
    </row>
    <row r="2" spans="1:17" ht="13.5" thickBot="1" x14ac:dyDescent="0.25">
      <c r="B2" s="47" t="s">
        <v>85</v>
      </c>
      <c r="C2" s="232" t="s">
        <v>143</v>
      </c>
      <c r="D2" s="229"/>
      <c r="E2" s="229"/>
      <c r="F2" s="229"/>
      <c r="G2" s="229"/>
      <c r="H2" s="229"/>
      <c r="I2" s="229"/>
      <c r="J2" s="230"/>
    </row>
    <row r="3" spans="1:17" ht="13.5" thickBot="1" x14ac:dyDescent="0.25">
      <c r="B3" s="47" t="s">
        <v>55</v>
      </c>
      <c r="C3" s="228" t="s">
        <v>84</v>
      </c>
      <c r="D3" s="229"/>
      <c r="E3" s="229"/>
      <c r="F3" s="229"/>
      <c r="G3" s="229"/>
      <c r="H3" s="229"/>
      <c r="I3" s="229"/>
      <c r="J3" s="230"/>
    </row>
    <row r="4" spans="1:17" ht="13.5" thickBot="1" x14ac:dyDescent="0.25">
      <c r="B4" s="47" t="s">
        <v>86</v>
      </c>
      <c r="C4" s="228" t="s">
        <v>87</v>
      </c>
      <c r="D4" s="229"/>
      <c r="E4" s="229"/>
      <c r="F4" s="229"/>
      <c r="G4" s="229"/>
      <c r="H4" s="229"/>
      <c r="I4" s="229"/>
      <c r="J4" s="230"/>
    </row>
    <row r="5" spans="1:17" ht="13.5" thickBot="1" x14ac:dyDescent="0.25">
      <c r="B5" s="47" t="s">
        <v>56</v>
      </c>
      <c r="C5" s="228" t="s">
        <v>88</v>
      </c>
      <c r="D5" s="229"/>
      <c r="E5" s="229"/>
      <c r="F5" s="229"/>
      <c r="G5" s="229"/>
      <c r="H5" s="229"/>
      <c r="I5" s="229"/>
      <c r="J5" s="230"/>
    </row>
    <row r="6" spans="1:17" ht="13.5" thickBot="1" x14ac:dyDescent="0.25">
      <c r="B6" s="47" t="s">
        <v>83</v>
      </c>
      <c r="C6" s="232" t="s">
        <v>131</v>
      </c>
      <c r="D6" s="229"/>
      <c r="E6" s="229"/>
      <c r="F6" s="229"/>
      <c r="G6" s="229"/>
      <c r="H6" s="229"/>
      <c r="I6" s="229"/>
      <c r="J6" s="230"/>
    </row>
    <row r="7" spans="1:17" ht="13.5" thickBot="1" x14ac:dyDescent="0.25">
      <c r="C7" s="49"/>
    </row>
    <row r="8" spans="1:17" ht="14.25" customHeight="1" thickBot="1" x14ac:dyDescent="0.25">
      <c r="B8" s="52" t="s">
        <v>1</v>
      </c>
      <c r="C8" s="48"/>
      <c r="J8" s="53" t="s">
        <v>2</v>
      </c>
      <c r="K8" s="54"/>
      <c r="L8" s="48"/>
    </row>
    <row r="9" spans="1:17" s="62" customFormat="1" ht="57.75" customHeight="1" thickBot="1" x14ac:dyDescent="0.25">
      <c r="A9" s="55" t="s">
        <v>3</v>
      </c>
      <c r="B9" s="56" t="s">
        <v>4</v>
      </c>
      <c r="C9" s="56" t="s">
        <v>5</v>
      </c>
      <c r="D9" s="57" t="s">
        <v>6</v>
      </c>
      <c r="E9" s="58" t="s">
        <v>7</v>
      </c>
      <c r="F9" s="59" t="s">
        <v>23</v>
      </c>
      <c r="G9" s="60" t="s">
        <v>8</v>
      </c>
      <c r="H9" s="58" t="s">
        <v>27</v>
      </c>
      <c r="I9" s="58" t="s">
        <v>28</v>
      </c>
      <c r="J9" s="56" t="s">
        <v>9</v>
      </c>
      <c r="K9" s="56" t="s">
        <v>10</v>
      </c>
      <c r="L9" s="56" t="s">
        <v>11</v>
      </c>
      <c r="M9" s="58" t="s">
        <v>12</v>
      </c>
      <c r="N9" s="58" t="s">
        <v>13</v>
      </c>
      <c r="O9" s="61" t="s">
        <v>14</v>
      </c>
      <c r="P9" s="158" t="s">
        <v>15</v>
      </c>
      <c r="Q9" s="165" t="s">
        <v>89</v>
      </c>
    </row>
    <row r="10" spans="1:17" x14ac:dyDescent="0.2">
      <c r="A10" s="1"/>
      <c r="B10" s="2"/>
      <c r="C10" s="3"/>
      <c r="D10" s="4"/>
      <c r="E10" s="5"/>
      <c r="F10" s="6"/>
      <c r="G10" s="7">
        <v>1</v>
      </c>
      <c r="H10" s="8">
        <v>1</v>
      </c>
      <c r="I10" s="9">
        <v>1</v>
      </c>
      <c r="J10" s="2"/>
      <c r="K10" s="10"/>
      <c r="L10" s="3"/>
      <c r="M10" s="11">
        <v>1</v>
      </c>
      <c r="N10" s="11">
        <v>1</v>
      </c>
      <c r="O10" s="226">
        <f>ROUND(((G10*H10*I10*M10*N10*(B10+2/3*C10) + G10*H10*I10*M10*N10*(J10*E10+K10+L10*E10)/44)),2)</f>
        <v>0</v>
      </c>
      <c r="P10" s="227">
        <f t="shared" ref="P10:P28" si="0">E10*D10*H10</f>
        <v>0</v>
      </c>
      <c r="Q10" s="221">
        <f t="shared" ref="Q10:Q28" si="1">O10</f>
        <v>0</v>
      </c>
    </row>
    <row r="11" spans="1:17" x14ac:dyDescent="0.2">
      <c r="A11" s="12"/>
      <c r="B11" s="13"/>
      <c r="C11" s="14"/>
      <c r="D11" s="15"/>
      <c r="E11" s="16"/>
      <c r="F11" s="17"/>
      <c r="G11" s="7">
        <v>1</v>
      </c>
      <c r="H11" s="8">
        <v>1</v>
      </c>
      <c r="I11" s="9">
        <v>1</v>
      </c>
      <c r="J11" s="13"/>
      <c r="K11" s="16"/>
      <c r="L11" s="14"/>
      <c r="M11" s="18">
        <v>1</v>
      </c>
      <c r="N11" s="18">
        <v>1</v>
      </c>
      <c r="O11" s="226">
        <f t="shared" ref="O11:O28" si="2">ROUND(((G11*H11*I11*M11*N11*(B11+2/3*C11) + G11*H11*I11*M11*N11*(J11*E11+K11+L11*E11)/44)),2)</f>
        <v>0</v>
      </c>
      <c r="P11" s="227">
        <f t="shared" si="0"/>
        <v>0</v>
      </c>
      <c r="Q11" s="221">
        <f t="shared" si="1"/>
        <v>0</v>
      </c>
    </row>
    <row r="12" spans="1:17" x14ac:dyDescent="0.2">
      <c r="A12" s="12"/>
      <c r="B12" s="13"/>
      <c r="C12" s="14"/>
      <c r="D12" s="15"/>
      <c r="E12" s="16"/>
      <c r="F12" s="17"/>
      <c r="G12" s="7">
        <v>1</v>
      </c>
      <c r="H12" s="8">
        <v>1</v>
      </c>
      <c r="I12" s="9">
        <v>1</v>
      </c>
      <c r="J12" s="13"/>
      <c r="K12" s="16"/>
      <c r="L12" s="14"/>
      <c r="M12" s="18">
        <v>1</v>
      </c>
      <c r="N12" s="18">
        <v>1</v>
      </c>
      <c r="O12" s="226">
        <f t="shared" si="2"/>
        <v>0</v>
      </c>
      <c r="P12" s="227">
        <f t="shared" si="0"/>
        <v>0</v>
      </c>
      <c r="Q12" s="221">
        <f t="shared" si="1"/>
        <v>0</v>
      </c>
    </row>
    <row r="13" spans="1:17" x14ac:dyDescent="0.2">
      <c r="A13" s="12"/>
      <c r="B13" s="13"/>
      <c r="C13" s="14"/>
      <c r="D13" s="15"/>
      <c r="E13" s="16"/>
      <c r="F13" s="17"/>
      <c r="G13" s="7">
        <v>1</v>
      </c>
      <c r="H13" s="8">
        <v>1</v>
      </c>
      <c r="I13" s="9">
        <v>1</v>
      </c>
      <c r="J13" s="13"/>
      <c r="K13" s="16"/>
      <c r="L13" s="14"/>
      <c r="M13" s="18">
        <v>1</v>
      </c>
      <c r="N13" s="18">
        <v>1</v>
      </c>
      <c r="O13" s="226">
        <f t="shared" si="2"/>
        <v>0</v>
      </c>
      <c r="P13" s="227">
        <f t="shared" si="0"/>
        <v>0</v>
      </c>
      <c r="Q13" s="221">
        <f t="shared" si="1"/>
        <v>0</v>
      </c>
    </row>
    <row r="14" spans="1:17" x14ac:dyDescent="0.2">
      <c r="A14" s="12"/>
      <c r="B14" s="13"/>
      <c r="C14" s="14"/>
      <c r="D14" s="15"/>
      <c r="E14" s="16"/>
      <c r="F14" s="17"/>
      <c r="G14" s="7">
        <v>1</v>
      </c>
      <c r="H14" s="8">
        <v>1</v>
      </c>
      <c r="I14" s="9">
        <v>1</v>
      </c>
      <c r="J14" s="13"/>
      <c r="K14" s="16"/>
      <c r="L14" s="14"/>
      <c r="M14" s="18">
        <v>1</v>
      </c>
      <c r="N14" s="18">
        <v>1</v>
      </c>
      <c r="O14" s="226">
        <f t="shared" si="2"/>
        <v>0</v>
      </c>
      <c r="P14" s="227">
        <f t="shared" si="0"/>
        <v>0</v>
      </c>
      <c r="Q14" s="221">
        <f t="shared" si="1"/>
        <v>0</v>
      </c>
    </row>
    <row r="15" spans="1:17" x14ac:dyDescent="0.2">
      <c r="A15" s="12"/>
      <c r="B15" s="13"/>
      <c r="C15" s="14"/>
      <c r="D15" s="15"/>
      <c r="E15" s="16"/>
      <c r="F15" s="17"/>
      <c r="G15" s="7">
        <v>1</v>
      </c>
      <c r="H15" s="8">
        <v>1</v>
      </c>
      <c r="I15" s="9">
        <v>1</v>
      </c>
      <c r="J15" s="13"/>
      <c r="K15" s="16"/>
      <c r="L15" s="14"/>
      <c r="M15" s="18">
        <v>1</v>
      </c>
      <c r="N15" s="18">
        <v>1</v>
      </c>
      <c r="O15" s="226">
        <f t="shared" si="2"/>
        <v>0</v>
      </c>
      <c r="P15" s="227">
        <f t="shared" si="0"/>
        <v>0</v>
      </c>
      <c r="Q15" s="221">
        <f t="shared" si="1"/>
        <v>0</v>
      </c>
    </row>
    <row r="16" spans="1:17" x14ac:dyDescent="0.2">
      <c r="A16" s="12"/>
      <c r="B16" s="13"/>
      <c r="C16" s="14"/>
      <c r="D16" s="15"/>
      <c r="E16" s="16"/>
      <c r="F16" s="17"/>
      <c r="G16" s="7">
        <v>1</v>
      </c>
      <c r="H16" s="8">
        <v>1</v>
      </c>
      <c r="I16" s="9">
        <v>1</v>
      </c>
      <c r="J16" s="13"/>
      <c r="K16" s="16"/>
      <c r="L16" s="14"/>
      <c r="M16" s="18">
        <v>1</v>
      </c>
      <c r="N16" s="18">
        <v>1</v>
      </c>
      <c r="O16" s="226">
        <f t="shared" si="2"/>
        <v>0</v>
      </c>
      <c r="P16" s="227">
        <f t="shared" si="0"/>
        <v>0</v>
      </c>
      <c r="Q16" s="221">
        <f t="shared" si="1"/>
        <v>0</v>
      </c>
    </row>
    <row r="17" spans="1:17" x14ac:dyDescent="0.2">
      <c r="A17" s="12"/>
      <c r="B17" s="13"/>
      <c r="C17" s="14"/>
      <c r="D17" s="15"/>
      <c r="E17" s="16"/>
      <c r="F17" s="17"/>
      <c r="G17" s="7">
        <v>1</v>
      </c>
      <c r="H17" s="8">
        <v>1</v>
      </c>
      <c r="I17" s="9">
        <v>1</v>
      </c>
      <c r="J17" s="13"/>
      <c r="K17" s="16"/>
      <c r="L17" s="14"/>
      <c r="M17" s="18">
        <v>1</v>
      </c>
      <c r="N17" s="18">
        <v>1</v>
      </c>
      <c r="O17" s="226">
        <f t="shared" si="2"/>
        <v>0</v>
      </c>
      <c r="P17" s="227">
        <f t="shared" si="0"/>
        <v>0</v>
      </c>
      <c r="Q17" s="221">
        <f t="shared" si="1"/>
        <v>0</v>
      </c>
    </row>
    <row r="18" spans="1:17" x14ac:dyDescent="0.2">
      <c r="A18" s="12"/>
      <c r="B18" s="13"/>
      <c r="C18" s="14"/>
      <c r="D18" s="15"/>
      <c r="E18" s="16"/>
      <c r="F18" s="17"/>
      <c r="G18" s="7">
        <v>1</v>
      </c>
      <c r="H18" s="8">
        <v>1</v>
      </c>
      <c r="I18" s="9">
        <v>1</v>
      </c>
      <c r="J18" s="13"/>
      <c r="K18" s="16"/>
      <c r="L18" s="14"/>
      <c r="M18" s="18">
        <v>1</v>
      </c>
      <c r="N18" s="18">
        <v>1</v>
      </c>
      <c r="O18" s="226">
        <f t="shared" si="2"/>
        <v>0</v>
      </c>
      <c r="P18" s="227">
        <f t="shared" si="0"/>
        <v>0</v>
      </c>
      <c r="Q18" s="221">
        <f t="shared" si="1"/>
        <v>0</v>
      </c>
    </row>
    <row r="19" spans="1:17" x14ac:dyDescent="0.2">
      <c r="A19" s="12"/>
      <c r="B19" s="13"/>
      <c r="C19" s="14"/>
      <c r="D19" s="15"/>
      <c r="E19" s="16"/>
      <c r="F19" s="17"/>
      <c r="G19" s="7">
        <v>1</v>
      </c>
      <c r="H19" s="8">
        <v>1</v>
      </c>
      <c r="I19" s="9">
        <v>1</v>
      </c>
      <c r="J19" s="13"/>
      <c r="K19" s="16"/>
      <c r="L19" s="14"/>
      <c r="M19" s="18">
        <v>1</v>
      </c>
      <c r="N19" s="18">
        <v>1</v>
      </c>
      <c r="O19" s="226">
        <f t="shared" si="2"/>
        <v>0</v>
      </c>
      <c r="P19" s="227">
        <f t="shared" si="0"/>
        <v>0</v>
      </c>
      <c r="Q19" s="221">
        <f t="shared" si="1"/>
        <v>0</v>
      </c>
    </row>
    <row r="20" spans="1:17" x14ac:dyDescent="0.2">
      <c r="A20" s="12"/>
      <c r="B20" s="13"/>
      <c r="C20" s="14"/>
      <c r="D20" s="15"/>
      <c r="E20" s="16"/>
      <c r="F20" s="17"/>
      <c r="G20" s="7">
        <v>1</v>
      </c>
      <c r="H20" s="8">
        <v>1</v>
      </c>
      <c r="I20" s="9">
        <v>1</v>
      </c>
      <c r="J20" s="13"/>
      <c r="K20" s="16"/>
      <c r="L20" s="14"/>
      <c r="M20" s="18">
        <v>1</v>
      </c>
      <c r="N20" s="18">
        <v>1</v>
      </c>
      <c r="O20" s="226">
        <f t="shared" si="2"/>
        <v>0</v>
      </c>
      <c r="P20" s="227">
        <f t="shared" si="0"/>
        <v>0</v>
      </c>
      <c r="Q20" s="221">
        <f t="shared" si="1"/>
        <v>0</v>
      </c>
    </row>
    <row r="21" spans="1:17" x14ac:dyDescent="0.2">
      <c r="A21" s="12"/>
      <c r="B21" s="13"/>
      <c r="C21" s="14"/>
      <c r="D21" s="15"/>
      <c r="E21" s="16"/>
      <c r="F21" s="17"/>
      <c r="G21" s="7">
        <v>1</v>
      </c>
      <c r="H21" s="8">
        <v>1</v>
      </c>
      <c r="I21" s="9">
        <v>1</v>
      </c>
      <c r="J21" s="13"/>
      <c r="K21" s="16"/>
      <c r="L21" s="14"/>
      <c r="M21" s="18">
        <v>1</v>
      </c>
      <c r="N21" s="18">
        <v>1</v>
      </c>
      <c r="O21" s="226">
        <f t="shared" si="2"/>
        <v>0</v>
      </c>
      <c r="P21" s="227">
        <f t="shared" si="0"/>
        <v>0</v>
      </c>
      <c r="Q21" s="221">
        <f t="shared" si="1"/>
        <v>0</v>
      </c>
    </row>
    <row r="22" spans="1:17" x14ac:dyDescent="0.2">
      <c r="A22" s="12"/>
      <c r="B22" s="13"/>
      <c r="C22" s="14"/>
      <c r="D22" s="15"/>
      <c r="E22" s="16"/>
      <c r="F22" s="17"/>
      <c r="G22" s="7">
        <v>1</v>
      </c>
      <c r="H22" s="8">
        <v>1</v>
      </c>
      <c r="I22" s="9">
        <v>1</v>
      </c>
      <c r="J22" s="13"/>
      <c r="K22" s="16"/>
      <c r="L22" s="14"/>
      <c r="M22" s="18">
        <v>1</v>
      </c>
      <c r="N22" s="18">
        <v>1</v>
      </c>
      <c r="O22" s="226">
        <f t="shared" si="2"/>
        <v>0</v>
      </c>
      <c r="P22" s="227">
        <f t="shared" si="0"/>
        <v>0</v>
      </c>
      <c r="Q22" s="221">
        <f t="shared" si="1"/>
        <v>0</v>
      </c>
    </row>
    <row r="23" spans="1:17" x14ac:dyDescent="0.2">
      <c r="A23" s="12"/>
      <c r="B23" s="13"/>
      <c r="C23" s="14"/>
      <c r="D23" s="15"/>
      <c r="E23" s="16"/>
      <c r="F23" s="17"/>
      <c r="G23" s="7">
        <v>1</v>
      </c>
      <c r="H23" s="8">
        <v>1</v>
      </c>
      <c r="I23" s="9">
        <v>1</v>
      </c>
      <c r="J23" s="13"/>
      <c r="K23" s="16"/>
      <c r="L23" s="14"/>
      <c r="M23" s="18">
        <v>1</v>
      </c>
      <c r="N23" s="18">
        <v>1</v>
      </c>
      <c r="O23" s="226">
        <f t="shared" si="2"/>
        <v>0</v>
      </c>
      <c r="P23" s="227">
        <f t="shared" si="0"/>
        <v>0</v>
      </c>
      <c r="Q23" s="221">
        <f t="shared" si="1"/>
        <v>0</v>
      </c>
    </row>
    <row r="24" spans="1:17" x14ac:dyDescent="0.2">
      <c r="A24" s="12"/>
      <c r="B24" s="13"/>
      <c r="C24" s="14"/>
      <c r="D24" s="15"/>
      <c r="E24" s="16"/>
      <c r="F24" s="17"/>
      <c r="G24" s="7">
        <v>1</v>
      </c>
      <c r="H24" s="8">
        <v>1</v>
      </c>
      <c r="I24" s="9">
        <v>1</v>
      </c>
      <c r="J24" s="13"/>
      <c r="K24" s="16"/>
      <c r="L24" s="14"/>
      <c r="M24" s="18">
        <v>1</v>
      </c>
      <c r="N24" s="18">
        <v>1</v>
      </c>
      <c r="O24" s="226">
        <f t="shared" si="2"/>
        <v>0</v>
      </c>
      <c r="P24" s="227">
        <f t="shared" si="0"/>
        <v>0</v>
      </c>
      <c r="Q24" s="221">
        <f t="shared" si="1"/>
        <v>0</v>
      </c>
    </row>
    <row r="25" spans="1:17" x14ac:dyDescent="0.2">
      <c r="A25" s="12"/>
      <c r="B25" s="13"/>
      <c r="C25" s="14"/>
      <c r="D25" s="15"/>
      <c r="E25" s="16"/>
      <c r="F25" s="17"/>
      <c r="G25" s="7">
        <v>1</v>
      </c>
      <c r="H25" s="8">
        <v>1</v>
      </c>
      <c r="I25" s="9">
        <v>1</v>
      </c>
      <c r="J25" s="13"/>
      <c r="K25" s="16"/>
      <c r="L25" s="14"/>
      <c r="M25" s="18">
        <v>1</v>
      </c>
      <c r="N25" s="18">
        <v>1</v>
      </c>
      <c r="O25" s="226">
        <f t="shared" si="2"/>
        <v>0</v>
      </c>
      <c r="P25" s="227">
        <f t="shared" si="0"/>
        <v>0</v>
      </c>
      <c r="Q25" s="221">
        <f t="shared" si="1"/>
        <v>0</v>
      </c>
    </row>
    <row r="26" spans="1:17" x14ac:dyDescent="0.2">
      <c r="A26" s="12"/>
      <c r="B26" s="13"/>
      <c r="C26" s="14"/>
      <c r="D26" s="15"/>
      <c r="E26" s="16"/>
      <c r="F26" s="17"/>
      <c r="G26" s="7">
        <v>1</v>
      </c>
      <c r="H26" s="8">
        <v>1</v>
      </c>
      <c r="I26" s="9">
        <v>1</v>
      </c>
      <c r="J26" s="13"/>
      <c r="K26" s="16"/>
      <c r="L26" s="14"/>
      <c r="M26" s="18">
        <v>1</v>
      </c>
      <c r="N26" s="18">
        <v>1</v>
      </c>
      <c r="O26" s="226">
        <f t="shared" si="2"/>
        <v>0</v>
      </c>
      <c r="P26" s="227">
        <f t="shared" si="0"/>
        <v>0</v>
      </c>
      <c r="Q26" s="221">
        <f t="shared" si="1"/>
        <v>0</v>
      </c>
    </row>
    <row r="27" spans="1:17" x14ac:dyDescent="0.2">
      <c r="A27" s="12"/>
      <c r="B27" s="13"/>
      <c r="C27" s="14"/>
      <c r="D27" s="15"/>
      <c r="E27" s="16"/>
      <c r="F27" s="17"/>
      <c r="G27" s="7">
        <v>1</v>
      </c>
      <c r="H27" s="8">
        <v>1</v>
      </c>
      <c r="I27" s="9">
        <v>1</v>
      </c>
      <c r="J27" s="13"/>
      <c r="K27" s="16"/>
      <c r="L27" s="14"/>
      <c r="M27" s="18">
        <v>1</v>
      </c>
      <c r="N27" s="18">
        <v>1</v>
      </c>
      <c r="O27" s="226">
        <f t="shared" si="2"/>
        <v>0</v>
      </c>
      <c r="P27" s="227">
        <f t="shared" si="0"/>
        <v>0</v>
      </c>
      <c r="Q27" s="221">
        <f t="shared" si="1"/>
        <v>0</v>
      </c>
    </row>
    <row r="28" spans="1:17" ht="13.5" thickBot="1" x14ac:dyDescent="0.25">
      <c r="A28" s="19"/>
      <c r="B28" s="20"/>
      <c r="C28" s="21"/>
      <c r="D28" s="22"/>
      <c r="E28" s="23"/>
      <c r="F28" s="24"/>
      <c r="G28" s="7">
        <v>1</v>
      </c>
      <c r="H28" s="8">
        <v>1</v>
      </c>
      <c r="I28" s="9">
        <v>1</v>
      </c>
      <c r="J28" s="20"/>
      <c r="K28" s="25"/>
      <c r="L28" s="21"/>
      <c r="M28" s="26">
        <v>1</v>
      </c>
      <c r="N28" s="26">
        <v>1</v>
      </c>
      <c r="O28" s="226">
        <f t="shared" si="2"/>
        <v>0</v>
      </c>
      <c r="P28" s="227">
        <f t="shared" si="0"/>
        <v>0</v>
      </c>
      <c r="Q28" s="221">
        <f t="shared" si="1"/>
        <v>0</v>
      </c>
    </row>
    <row r="29" spans="1:17" ht="16.5" thickBot="1" x14ac:dyDescent="0.3">
      <c r="A29" s="89" t="s">
        <v>16</v>
      </c>
      <c r="B29" s="35">
        <f>SUM(B10:B28)</f>
        <v>0</v>
      </c>
      <c r="C29" s="35">
        <f>SUM(C10:C28)</f>
        <v>0</v>
      </c>
      <c r="D29" s="36">
        <f>SUM(D10:D28)</f>
        <v>0</v>
      </c>
      <c r="E29" s="35">
        <f>SUM(E10:E28)</f>
        <v>0</v>
      </c>
      <c r="F29" s="37">
        <f>SUM(F10:F28)</f>
        <v>0</v>
      </c>
      <c r="G29" s="38"/>
      <c r="H29" s="35"/>
      <c r="I29" s="35"/>
      <c r="J29" s="35">
        <f>SUM(J10:J28)</f>
        <v>0</v>
      </c>
      <c r="K29" s="35">
        <f>SUM(K10:K28)</f>
        <v>0</v>
      </c>
      <c r="L29" s="35">
        <f>SUM(L10:L28)</f>
        <v>0</v>
      </c>
      <c r="M29" s="35"/>
      <c r="N29" s="35"/>
      <c r="O29" s="34">
        <f>SUM(O10:O28)</f>
        <v>0</v>
      </c>
      <c r="P29" s="159">
        <f>SUM(P10:P28)</f>
        <v>0</v>
      </c>
      <c r="Q29" s="172">
        <f>SUM(Q10:Q28)</f>
        <v>0</v>
      </c>
    </row>
    <row r="30" spans="1:17" x14ac:dyDescent="0.2">
      <c r="A30" s="90"/>
      <c r="B30" s="90"/>
      <c r="C30" s="90"/>
      <c r="D30" s="91"/>
      <c r="E30" s="92"/>
      <c r="F30" s="93"/>
      <c r="G30" s="94"/>
      <c r="H30" s="92"/>
      <c r="I30" s="92"/>
      <c r="J30" s="92"/>
      <c r="K30" s="92"/>
      <c r="L30" s="92"/>
      <c r="M30" s="92"/>
      <c r="N30" s="92"/>
      <c r="O30" s="95"/>
      <c r="P30" s="160"/>
      <c r="Q30" s="104"/>
    </row>
    <row r="31" spans="1:17" ht="15.75" customHeight="1" thickBot="1" x14ac:dyDescent="0.25">
      <c r="A31" s="96" t="s">
        <v>17</v>
      </c>
      <c r="B31" s="97"/>
      <c r="C31" s="97"/>
      <c r="D31" s="98"/>
      <c r="E31" s="99"/>
      <c r="F31" s="100"/>
      <c r="G31" s="101"/>
      <c r="H31" s="99"/>
      <c r="I31" s="99"/>
      <c r="J31" s="99"/>
      <c r="K31" s="99"/>
      <c r="L31" s="99"/>
      <c r="M31" s="99"/>
      <c r="N31" s="99"/>
      <c r="O31" s="102"/>
      <c r="P31" s="161"/>
      <c r="Q31" s="104"/>
    </row>
    <row r="32" spans="1:17" x14ac:dyDescent="0.2">
      <c r="A32" s="5"/>
      <c r="B32" s="27"/>
      <c r="C32" s="27"/>
      <c r="D32" s="30"/>
      <c r="E32" s="27"/>
      <c r="F32" s="28"/>
      <c r="G32" s="29"/>
      <c r="H32" s="27"/>
      <c r="I32" s="27"/>
      <c r="J32" s="27"/>
      <c r="K32" s="27"/>
      <c r="L32" s="27"/>
      <c r="M32" s="27"/>
      <c r="N32" s="92"/>
      <c r="O32" s="31"/>
      <c r="P32" s="160"/>
      <c r="Q32" s="221">
        <f>O32</f>
        <v>0</v>
      </c>
    </row>
    <row r="33" spans="1:17" x14ac:dyDescent="0.2">
      <c r="A33" s="5"/>
      <c r="B33" s="92"/>
      <c r="C33" s="92"/>
      <c r="D33" s="40"/>
      <c r="E33" s="92"/>
      <c r="F33" s="93"/>
      <c r="G33" s="94"/>
      <c r="H33" s="92"/>
      <c r="I33" s="92"/>
      <c r="J33" s="92"/>
      <c r="K33" s="92"/>
      <c r="L33" s="92"/>
      <c r="M33" s="92"/>
      <c r="N33" s="92"/>
      <c r="O33" s="31"/>
      <c r="P33" s="160"/>
      <c r="Q33" s="221">
        <f>O33</f>
        <v>0</v>
      </c>
    </row>
    <row r="34" spans="1:17" x14ac:dyDescent="0.2">
      <c r="A34" s="5"/>
      <c r="B34" s="92"/>
      <c r="C34" s="92"/>
      <c r="D34" s="40"/>
      <c r="E34" s="92"/>
      <c r="F34" s="93"/>
      <c r="G34" s="94"/>
      <c r="H34" s="92"/>
      <c r="I34" s="92"/>
      <c r="J34" s="92"/>
      <c r="K34" s="92"/>
      <c r="L34" s="92"/>
      <c r="M34" s="92"/>
      <c r="N34" s="92"/>
      <c r="O34" s="31"/>
      <c r="P34" s="160"/>
      <c r="Q34" s="221">
        <f>O34</f>
        <v>0</v>
      </c>
    </row>
    <row r="35" spans="1:17" x14ac:dyDescent="0.2">
      <c r="A35" s="16"/>
      <c r="B35" s="104"/>
      <c r="C35" s="104"/>
      <c r="D35" s="105"/>
      <c r="E35" s="104"/>
      <c r="F35" s="106"/>
      <c r="G35" s="107"/>
      <c r="H35" s="104"/>
      <c r="I35" s="104"/>
      <c r="J35" s="104"/>
      <c r="K35" s="104"/>
      <c r="L35" s="104"/>
      <c r="M35" s="104"/>
      <c r="N35" s="104"/>
      <c r="O35" s="32"/>
      <c r="P35" s="162"/>
      <c r="Q35" s="221">
        <f>O35</f>
        <v>0</v>
      </c>
    </row>
    <row r="36" spans="1:17" ht="13.5" thickBot="1" x14ac:dyDescent="0.25">
      <c r="A36" s="25"/>
      <c r="B36" s="99"/>
      <c r="C36" s="99"/>
      <c r="D36" s="109"/>
      <c r="E36" s="99"/>
      <c r="F36" s="100"/>
      <c r="G36" s="101"/>
      <c r="H36" s="99"/>
      <c r="I36" s="99"/>
      <c r="J36" s="99"/>
      <c r="K36" s="99"/>
      <c r="L36" s="99"/>
      <c r="M36" s="99"/>
      <c r="N36" s="99"/>
      <c r="O36" s="33"/>
      <c r="P36" s="161"/>
      <c r="Q36" s="221">
        <f>O36</f>
        <v>0</v>
      </c>
    </row>
    <row r="37" spans="1:17" ht="13.5" thickBot="1" x14ac:dyDescent="0.25">
      <c r="A37" s="111" t="s">
        <v>18</v>
      </c>
      <c r="C37" s="49"/>
      <c r="D37" s="112"/>
      <c r="E37" s="49"/>
      <c r="F37" s="113"/>
      <c r="G37" s="114"/>
      <c r="H37" s="49"/>
      <c r="I37" s="49"/>
      <c r="J37" s="49"/>
      <c r="K37" s="115"/>
      <c r="L37" s="115"/>
      <c r="M37" s="116"/>
      <c r="N37" s="117" t="s">
        <v>19</v>
      </c>
      <c r="O37" s="39">
        <f>SUM(O32:O36)</f>
        <v>0</v>
      </c>
      <c r="P37" s="163"/>
      <c r="Q37" s="170">
        <f>SUM(Q32:Q36)</f>
        <v>0</v>
      </c>
    </row>
    <row r="38" spans="1:17" ht="30" customHeight="1" thickBot="1" x14ac:dyDescent="0.3">
      <c r="A38" s="49"/>
      <c r="B38" s="49"/>
      <c r="C38" s="49"/>
      <c r="D38" s="49"/>
      <c r="E38" s="49"/>
      <c r="F38" s="113"/>
      <c r="G38" s="114"/>
      <c r="H38" s="49"/>
      <c r="I38" s="49"/>
      <c r="J38" s="49"/>
      <c r="K38" s="49"/>
      <c r="L38" s="49"/>
      <c r="M38" s="118"/>
      <c r="N38" s="118" t="s">
        <v>20</v>
      </c>
      <c r="O38" s="41">
        <f>O29+O37</f>
        <v>0</v>
      </c>
      <c r="P38" s="164">
        <f>P29+P37</f>
        <v>0</v>
      </c>
      <c r="Q38" s="171">
        <f>Q29+Q37</f>
        <v>0</v>
      </c>
    </row>
    <row r="39" spans="1:17" ht="15.75" thickBot="1" x14ac:dyDescent="0.3">
      <c r="A39" s="119" t="s">
        <v>21</v>
      </c>
      <c r="B39" s="120"/>
      <c r="C39" s="120"/>
      <c r="D39" s="120"/>
      <c r="E39" s="120"/>
      <c r="F39" s="121"/>
      <c r="G39" s="122"/>
      <c r="H39" s="49"/>
      <c r="I39" s="123" t="s">
        <v>22</v>
      </c>
      <c r="J39" s="120"/>
      <c r="K39" s="120"/>
      <c r="L39" s="49"/>
      <c r="M39" s="49"/>
      <c r="N39" s="49"/>
      <c r="O39" s="124"/>
      <c r="P39" s="125"/>
    </row>
    <row r="40" spans="1:17" x14ac:dyDescent="0.2">
      <c r="C40" s="49"/>
      <c r="L40" s="49"/>
      <c r="M40" s="49"/>
      <c r="N40" s="49"/>
      <c r="O40" s="124" t="s">
        <v>95</v>
      </c>
      <c r="P40" s="124" t="s">
        <v>96</v>
      </c>
      <c r="Q40" s="124" t="s">
        <v>97</v>
      </c>
    </row>
    <row r="41" spans="1:17" ht="13.5" thickBot="1" x14ac:dyDescent="0.25">
      <c r="B41" s="126" t="s">
        <v>25</v>
      </c>
      <c r="C41" s="120"/>
      <c r="D41" s="120"/>
      <c r="E41" s="120"/>
      <c r="F41" s="121"/>
      <c r="G41" s="122"/>
      <c r="I41" s="62" t="s">
        <v>22</v>
      </c>
      <c r="J41" s="120"/>
      <c r="K41" s="120"/>
      <c r="N41" s="47" t="s">
        <v>98</v>
      </c>
      <c r="O41" s="221"/>
      <c r="P41" s="222"/>
      <c r="Q41" s="222"/>
    </row>
    <row r="42" spans="1:17" x14ac:dyDescent="0.2">
      <c r="C42" s="49"/>
      <c r="D42" s="49"/>
      <c r="N42" s="219" t="s">
        <v>99</v>
      </c>
      <c r="O42" s="220">
        <f>O38+O41</f>
        <v>0</v>
      </c>
      <c r="P42" s="220">
        <f>P38+P41</f>
        <v>0</v>
      </c>
      <c r="Q42" s="220">
        <f>Q38+Q41</f>
        <v>0</v>
      </c>
    </row>
    <row r="43" spans="1:17" x14ac:dyDescent="0.2">
      <c r="A43" s="111" t="s">
        <v>24</v>
      </c>
      <c r="B43" s="146"/>
      <c r="C43" s="49"/>
    </row>
    <row r="44" spans="1:17" x14ac:dyDescent="0.2">
      <c r="A44" s="111" t="s">
        <v>26</v>
      </c>
      <c r="C44" s="49"/>
    </row>
    <row r="45" spans="1:17" x14ac:dyDescent="0.2">
      <c r="A45" s="128" t="s">
        <v>100</v>
      </c>
      <c r="C45" s="49"/>
    </row>
    <row r="46" spans="1:17" x14ac:dyDescent="0.2">
      <c r="A46" s="152" t="s">
        <v>76</v>
      </c>
      <c r="B46" s="148"/>
      <c r="C46" s="149"/>
      <c r="D46" s="149"/>
      <c r="E46" s="149"/>
      <c r="F46" s="150"/>
      <c r="G46" s="151"/>
      <c r="H46" s="149"/>
      <c r="I46" s="149"/>
      <c r="J46" s="149"/>
      <c r="K46" s="149"/>
      <c r="L46" s="149"/>
      <c r="M46" s="149"/>
    </row>
    <row r="47" spans="1:17" x14ac:dyDescent="0.2">
      <c r="C47" s="49"/>
    </row>
    <row r="48" spans="1:17" x14ac:dyDescent="0.2">
      <c r="C48" s="49"/>
    </row>
    <row r="49" spans="3:3" x14ac:dyDescent="0.2">
      <c r="C49" s="49"/>
    </row>
    <row r="50" spans="3:3" x14ac:dyDescent="0.2">
      <c r="C50" s="49"/>
    </row>
    <row r="51" spans="3:3" x14ac:dyDescent="0.2">
      <c r="C51" s="49"/>
    </row>
    <row r="52" spans="3:3" x14ac:dyDescent="0.2">
      <c r="C52" s="49"/>
    </row>
    <row r="53" spans="3:3" x14ac:dyDescent="0.2">
      <c r="C53" s="49"/>
    </row>
    <row r="54" spans="3:3" x14ac:dyDescent="0.2">
      <c r="C54" s="49"/>
    </row>
    <row r="55" spans="3:3" x14ac:dyDescent="0.2">
      <c r="C55" s="49"/>
    </row>
    <row r="56" spans="3:3" x14ac:dyDescent="0.2">
      <c r="C56" s="49"/>
    </row>
    <row r="57" spans="3:3" x14ac:dyDescent="0.2">
      <c r="C57" s="49"/>
    </row>
    <row r="58" spans="3:3" x14ac:dyDescent="0.2">
      <c r="C58" s="49"/>
    </row>
    <row r="59" spans="3:3" x14ac:dyDescent="0.2">
      <c r="C59" s="49"/>
    </row>
    <row r="60" spans="3:3" x14ac:dyDescent="0.2">
      <c r="C60" s="49"/>
    </row>
    <row r="61" spans="3:3" x14ac:dyDescent="0.2">
      <c r="C61" s="49"/>
    </row>
    <row r="62" spans="3:3" x14ac:dyDescent="0.2">
      <c r="C62" s="49"/>
    </row>
    <row r="63" spans="3:3" x14ac:dyDescent="0.2">
      <c r="C63" s="49"/>
    </row>
    <row r="64" spans="3:3" x14ac:dyDescent="0.2">
      <c r="C64" s="49"/>
    </row>
    <row r="65" spans="3:3" x14ac:dyDescent="0.2">
      <c r="C65" s="49"/>
    </row>
    <row r="66" spans="3:3" x14ac:dyDescent="0.2">
      <c r="C66" s="49"/>
    </row>
    <row r="67" spans="3:3" x14ac:dyDescent="0.2">
      <c r="C67" s="49"/>
    </row>
    <row r="68" spans="3:3" x14ac:dyDescent="0.2">
      <c r="C68" s="49"/>
    </row>
    <row r="69" spans="3:3" x14ac:dyDescent="0.2">
      <c r="C69" s="49"/>
    </row>
    <row r="70" spans="3:3" x14ac:dyDescent="0.2">
      <c r="C70" s="49"/>
    </row>
    <row r="71" spans="3:3" x14ac:dyDescent="0.2">
      <c r="C71" s="49"/>
    </row>
    <row r="72" spans="3:3" x14ac:dyDescent="0.2">
      <c r="C72" s="49"/>
    </row>
    <row r="73" spans="3:3" x14ac:dyDescent="0.2">
      <c r="C73" s="49"/>
    </row>
    <row r="74" spans="3:3" x14ac:dyDescent="0.2">
      <c r="C74" s="49"/>
    </row>
    <row r="75" spans="3:3" x14ac:dyDescent="0.2">
      <c r="C75" s="49"/>
    </row>
    <row r="76" spans="3:3" x14ac:dyDescent="0.2">
      <c r="C76" s="49"/>
    </row>
    <row r="77" spans="3:3" x14ac:dyDescent="0.2">
      <c r="C77" s="49"/>
    </row>
    <row r="78" spans="3:3" x14ac:dyDescent="0.2">
      <c r="C78" s="49"/>
    </row>
    <row r="79" spans="3:3" x14ac:dyDescent="0.2">
      <c r="C79" s="49"/>
    </row>
    <row r="80" spans="3:3" x14ac:dyDescent="0.2">
      <c r="C80" s="49"/>
    </row>
    <row r="81" spans="3:3" x14ac:dyDescent="0.2">
      <c r="C81" s="49"/>
    </row>
    <row r="82" spans="3:3" x14ac:dyDescent="0.2">
      <c r="C82" s="49"/>
    </row>
    <row r="83" spans="3:3" x14ac:dyDescent="0.2">
      <c r="C83" s="49"/>
    </row>
    <row r="84" spans="3:3" x14ac:dyDescent="0.2">
      <c r="C84" s="49"/>
    </row>
  </sheetData>
  <sheetProtection algorithmName="SHA-512" hashValue="vpTvci7IBh/7kp4P6wU5s0i39rA2CeEMOPqph42yMMKQZwCT/dPAqfmNi1djcI1xo9Yn+W7K2W8LORLtDiewIw==" saltValue="II4ThMJ3PSsR7EZ6o6YaBQ==" spinCount="100000" sheet="1" objects="1" scenarios="1"/>
  <mergeCells count="5">
    <mergeCell ref="C2:J2"/>
    <mergeCell ref="C3:J3"/>
    <mergeCell ref="C4:J4"/>
    <mergeCell ref="C5:J5"/>
    <mergeCell ref="C6:J6"/>
  </mergeCells>
  <phoneticPr fontId="17" type="noConversion"/>
  <pageMargins left="0.4" right="0.4" top="0.98" bottom="0.68" header="0.46" footer="0.5"/>
  <pageSetup orientation="portrait" horizontalDpi="4294967292" r:id="rId1"/>
  <headerFooter alignWithMargins="0">
    <oddHeader>&amp;L&amp;G</oddHeader>
  </headerFooter>
  <legacyDrawing r:id="rId2"/>
  <legacyDrawingHF r:id="rId3"/>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4"/>
  <sheetViews>
    <sheetView zoomScale="115" workbookViewId="0">
      <selection activeCell="O10" sqref="O10:O28"/>
    </sheetView>
  </sheetViews>
  <sheetFormatPr defaultRowHeight="12.75" x14ac:dyDescent="0.2"/>
  <cols>
    <col min="1" max="1" width="20.42578125" style="43" customWidth="1"/>
    <col min="2" max="2" width="5.140625" style="43" customWidth="1"/>
    <col min="3" max="3" width="3.7109375" style="127" customWidth="1"/>
    <col min="4" max="4" width="3.7109375" style="43" customWidth="1"/>
    <col min="5" max="5" width="4.5703125" style="43" customWidth="1"/>
    <col min="6" max="6" width="3.5703125" style="50" customWidth="1"/>
    <col min="7" max="7" width="4.85546875" style="51" customWidth="1"/>
    <col min="8" max="8" width="6.140625" style="43" customWidth="1"/>
    <col min="9" max="9" width="6.42578125" style="43" customWidth="1"/>
    <col min="10" max="10" width="4" style="43" customWidth="1"/>
    <col min="11" max="12" width="4.42578125" style="43" customWidth="1"/>
    <col min="13" max="14" width="4.7109375" style="43" customWidth="1"/>
    <col min="15" max="15" width="8.5703125" style="46" customWidth="1"/>
    <col min="16" max="16" width="8.5703125" style="43" customWidth="1"/>
    <col min="17" max="17" width="6.85546875" style="43" customWidth="1"/>
    <col min="18" max="18" width="1.7109375" style="43" customWidth="1"/>
    <col min="19" max="16384" width="9.140625" style="43"/>
  </cols>
  <sheetData>
    <row r="1" spans="1:17" ht="16.5" thickBot="1" x14ac:dyDescent="0.3">
      <c r="B1" s="44" t="s">
        <v>0</v>
      </c>
      <c r="C1" s="43"/>
      <c r="F1" s="43"/>
      <c r="G1" s="43"/>
      <c r="H1" s="45"/>
    </row>
    <row r="2" spans="1:17" ht="13.5" thickBot="1" x14ac:dyDescent="0.25">
      <c r="B2" s="47" t="s">
        <v>85</v>
      </c>
      <c r="C2" s="232" t="s">
        <v>144</v>
      </c>
      <c r="D2" s="229"/>
      <c r="E2" s="229"/>
      <c r="F2" s="229"/>
      <c r="G2" s="229"/>
      <c r="H2" s="229"/>
      <c r="I2" s="229"/>
      <c r="J2" s="230"/>
    </row>
    <row r="3" spans="1:17" ht="13.5" thickBot="1" x14ac:dyDescent="0.25">
      <c r="B3" s="47" t="s">
        <v>55</v>
      </c>
      <c r="C3" s="228" t="s">
        <v>84</v>
      </c>
      <c r="D3" s="229"/>
      <c r="E3" s="229"/>
      <c r="F3" s="229"/>
      <c r="G3" s="229"/>
      <c r="H3" s="229"/>
      <c r="I3" s="229"/>
      <c r="J3" s="230"/>
    </row>
    <row r="4" spans="1:17" ht="13.5" thickBot="1" x14ac:dyDescent="0.25">
      <c r="B4" s="47" t="s">
        <v>86</v>
      </c>
      <c r="C4" s="228" t="s">
        <v>87</v>
      </c>
      <c r="D4" s="229"/>
      <c r="E4" s="229"/>
      <c r="F4" s="229"/>
      <c r="G4" s="229"/>
      <c r="H4" s="229"/>
      <c r="I4" s="229"/>
      <c r="J4" s="230"/>
    </row>
    <row r="5" spans="1:17" ht="13.5" thickBot="1" x14ac:dyDescent="0.25">
      <c r="B5" s="47" t="s">
        <v>56</v>
      </c>
      <c r="C5" s="228" t="s">
        <v>88</v>
      </c>
      <c r="D5" s="229"/>
      <c r="E5" s="229"/>
      <c r="F5" s="229"/>
      <c r="G5" s="229"/>
      <c r="H5" s="229"/>
      <c r="I5" s="229"/>
      <c r="J5" s="230"/>
    </row>
    <row r="6" spans="1:17" ht="13.5" thickBot="1" x14ac:dyDescent="0.25">
      <c r="B6" s="47" t="s">
        <v>83</v>
      </c>
      <c r="C6" s="232" t="s">
        <v>131</v>
      </c>
      <c r="D6" s="229"/>
      <c r="E6" s="229"/>
      <c r="F6" s="229"/>
      <c r="G6" s="229"/>
      <c r="H6" s="229"/>
      <c r="I6" s="229"/>
      <c r="J6" s="230"/>
    </row>
    <row r="7" spans="1:17" ht="13.5" thickBot="1" x14ac:dyDescent="0.25">
      <c r="C7" s="49"/>
    </row>
    <row r="8" spans="1:17" ht="14.25" customHeight="1" thickBot="1" x14ac:dyDescent="0.25">
      <c r="B8" s="52" t="s">
        <v>1</v>
      </c>
      <c r="C8" s="48"/>
      <c r="J8" s="53" t="s">
        <v>2</v>
      </c>
      <c r="K8" s="54"/>
      <c r="L8" s="48"/>
    </row>
    <row r="9" spans="1:17" s="62" customFormat="1" ht="57.75" customHeight="1" thickBot="1" x14ac:dyDescent="0.25">
      <c r="A9" s="55" t="s">
        <v>3</v>
      </c>
      <c r="B9" s="56" t="s">
        <v>4</v>
      </c>
      <c r="C9" s="56" t="s">
        <v>5</v>
      </c>
      <c r="D9" s="57" t="s">
        <v>6</v>
      </c>
      <c r="E9" s="58" t="s">
        <v>7</v>
      </c>
      <c r="F9" s="59" t="s">
        <v>23</v>
      </c>
      <c r="G9" s="60" t="s">
        <v>8</v>
      </c>
      <c r="H9" s="58" t="s">
        <v>27</v>
      </c>
      <c r="I9" s="58" t="s">
        <v>28</v>
      </c>
      <c r="J9" s="56" t="s">
        <v>9</v>
      </c>
      <c r="K9" s="56" t="s">
        <v>10</v>
      </c>
      <c r="L9" s="56" t="s">
        <v>11</v>
      </c>
      <c r="M9" s="58" t="s">
        <v>12</v>
      </c>
      <c r="N9" s="58" t="s">
        <v>13</v>
      </c>
      <c r="O9" s="61" t="s">
        <v>14</v>
      </c>
      <c r="P9" s="158" t="s">
        <v>15</v>
      </c>
      <c r="Q9" s="165" t="s">
        <v>89</v>
      </c>
    </row>
    <row r="10" spans="1:17" x14ac:dyDescent="0.2">
      <c r="A10" s="1"/>
      <c r="B10" s="2"/>
      <c r="C10" s="3"/>
      <c r="D10" s="4"/>
      <c r="E10" s="5"/>
      <c r="F10" s="6"/>
      <c r="G10" s="7">
        <v>1</v>
      </c>
      <c r="H10" s="8">
        <v>1</v>
      </c>
      <c r="I10" s="9">
        <v>1</v>
      </c>
      <c r="J10" s="2"/>
      <c r="K10" s="10"/>
      <c r="L10" s="3"/>
      <c r="M10" s="11">
        <v>1</v>
      </c>
      <c r="N10" s="11">
        <v>1</v>
      </c>
      <c r="O10" s="226">
        <f>ROUND(((G10*H10*I10*M10*N10*(B10+2/3*C10) + G10*H10*I10*M10*N10*(J10*E10+K10+L10*E10)/44)),2)</f>
        <v>0</v>
      </c>
      <c r="P10" s="227">
        <f t="shared" ref="P10:P28" si="0">E10*D10*H10</f>
        <v>0</v>
      </c>
      <c r="Q10" s="221">
        <f t="shared" ref="Q10:Q28" si="1">O10</f>
        <v>0</v>
      </c>
    </row>
    <row r="11" spans="1:17" x14ac:dyDescent="0.2">
      <c r="A11" s="12"/>
      <c r="B11" s="13"/>
      <c r="C11" s="14"/>
      <c r="D11" s="15"/>
      <c r="E11" s="16"/>
      <c r="F11" s="17"/>
      <c r="G11" s="7">
        <v>1</v>
      </c>
      <c r="H11" s="8">
        <v>1</v>
      </c>
      <c r="I11" s="9">
        <v>1</v>
      </c>
      <c r="J11" s="13"/>
      <c r="K11" s="16"/>
      <c r="L11" s="14"/>
      <c r="M11" s="18">
        <v>1</v>
      </c>
      <c r="N11" s="18">
        <v>1</v>
      </c>
      <c r="O11" s="226">
        <f t="shared" ref="O11:O28" si="2">ROUND(((G11*H11*I11*M11*N11*(B11+2/3*C11) + G11*H11*I11*M11*N11*(J11*E11+K11+L11*E11)/44)),2)</f>
        <v>0</v>
      </c>
      <c r="P11" s="227">
        <f t="shared" si="0"/>
        <v>0</v>
      </c>
      <c r="Q11" s="221">
        <f t="shared" si="1"/>
        <v>0</v>
      </c>
    </row>
    <row r="12" spans="1:17" x14ac:dyDescent="0.2">
      <c r="A12" s="12"/>
      <c r="B12" s="13"/>
      <c r="C12" s="14"/>
      <c r="D12" s="15"/>
      <c r="E12" s="16"/>
      <c r="F12" s="17"/>
      <c r="G12" s="7">
        <v>1</v>
      </c>
      <c r="H12" s="8">
        <v>1</v>
      </c>
      <c r="I12" s="9">
        <v>1</v>
      </c>
      <c r="J12" s="13"/>
      <c r="K12" s="16"/>
      <c r="L12" s="14"/>
      <c r="M12" s="18">
        <v>1</v>
      </c>
      <c r="N12" s="18">
        <v>1</v>
      </c>
      <c r="O12" s="226">
        <f t="shared" si="2"/>
        <v>0</v>
      </c>
      <c r="P12" s="227">
        <f t="shared" si="0"/>
        <v>0</v>
      </c>
      <c r="Q12" s="221">
        <f t="shared" si="1"/>
        <v>0</v>
      </c>
    </row>
    <row r="13" spans="1:17" x14ac:dyDescent="0.2">
      <c r="A13" s="12"/>
      <c r="B13" s="13"/>
      <c r="C13" s="14"/>
      <c r="D13" s="15"/>
      <c r="E13" s="16"/>
      <c r="F13" s="17"/>
      <c r="G13" s="7">
        <v>1</v>
      </c>
      <c r="H13" s="8">
        <v>1</v>
      </c>
      <c r="I13" s="9">
        <v>1</v>
      </c>
      <c r="J13" s="13"/>
      <c r="K13" s="16"/>
      <c r="L13" s="14"/>
      <c r="M13" s="18">
        <v>1</v>
      </c>
      <c r="N13" s="18">
        <v>1</v>
      </c>
      <c r="O13" s="226">
        <f t="shared" si="2"/>
        <v>0</v>
      </c>
      <c r="P13" s="227">
        <f t="shared" si="0"/>
        <v>0</v>
      </c>
      <c r="Q13" s="221">
        <f t="shared" si="1"/>
        <v>0</v>
      </c>
    </row>
    <row r="14" spans="1:17" x14ac:dyDescent="0.2">
      <c r="A14" s="12"/>
      <c r="B14" s="13"/>
      <c r="C14" s="14"/>
      <c r="D14" s="15"/>
      <c r="E14" s="16"/>
      <c r="F14" s="17"/>
      <c r="G14" s="7">
        <v>1</v>
      </c>
      <c r="H14" s="8">
        <v>1</v>
      </c>
      <c r="I14" s="9">
        <v>1</v>
      </c>
      <c r="J14" s="13"/>
      <c r="K14" s="16"/>
      <c r="L14" s="14"/>
      <c r="M14" s="18">
        <v>1</v>
      </c>
      <c r="N14" s="18">
        <v>1</v>
      </c>
      <c r="O14" s="226">
        <f t="shared" si="2"/>
        <v>0</v>
      </c>
      <c r="P14" s="227">
        <f t="shared" si="0"/>
        <v>0</v>
      </c>
      <c r="Q14" s="221">
        <f t="shared" si="1"/>
        <v>0</v>
      </c>
    </row>
    <row r="15" spans="1:17" x14ac:dyDescent="0.2">
      <c r="A15" s="12"/>
      <c r="B15" s="13"/>
      <c r="C15" s="14"/>
      <c r="D15" s="15"/>
      <c r="E15" s="16"/>
      <c r="F15" s="17"/>
      <c r="G15" s="7">
        <v>1</v>
      </c>
      <c r="H15" s="8">
        <v>1</v>
      </c>
      <c r="I15" s="9">
        <v>1</v>
      </c>
      <c r="J15" s="13"/>
      <c r="K15" s="16"/>
      <c r="L15" s="14"/>
      <c r="M15" s="18">
        <v>1</v>
      </c>
      <c r="N15" s="18">
        <v>1</v>
      </c>
      <c r="O15" s="226">
        <f t="shared" si="2"/>
        <v>0</v>
      </c>
      <c r="P15" s="227">
        <f t="shared" si="0"/>
        <v>0</v>
      </c>
      <c r="Q15" s="221">
        <f t="shared" si="1"/>
        <v>0</v>
      </c>
    </row>
    <row r="16" spans="1:17" x14ac:dyDescent="0.2">
      <c r="A16" s="12"/>
      <c r="B16" s="13"/>
      <c r="C16" s="14"/>
      <c r="D16" s="15"/>
      <c r="E16" s="16"/>
      <c r="F16" s="17"/>
      <c r="G16" s="7">
        <v>1</v>
      </c>
      <c r="H16" s="8">
        <v>1</v>
      </c>
      <c r="I16" s="9">
        <v>1</v>
      </c>
      <c r="J16" s="13"/>
      <c r="K16" s="16"/>
      <c r="L16" s="14"/>
      <c r="M16" s="18">
        <v>1</v>
      </c>
      <c r="N16" s="18">
        <v>1</v>
      </c>
      <c r="O16" s="226">
        <f t="shared" si="2"/>
        <v>0</v>
      </c>
      <c r="P16" s="227">
        <f t="shared" si="0"/>
        <v>0</v>
      </c>
      <c r="Q16" s="221">
        <f t="shared" si="1"/>
        <v>0</v>
      </c>
    </row>
    <row r="17" spans="1:17" x14ac:dyDescent="0.2">
      <c r="A17" s="12"/>
      <c r="B17" s="13"/>
      <c r="C17" s="14"/>
      <c r="D17" s="15"/>
      <c r="E17" s="16"/>
      <c r="F17" s="17"/>
      <c r="G17" s="7">
        <v>1</v>
      </c>
      <c r="H17" s="8">
        <v>1</v>
      </c>
      <c r="I17" s="9">
        <v>1</v>
      </c>
      <c r="J17" s="13"/>
      <c r="K17" s="16"/>
      <c r="L17" s="14"/>
      <c r="M17" s="18">
        <v>1</v>
      </c>
      <c r="N17" s="18">
        <v>1</v>
      </c>
      <c r="O17" s="226">
        <f t="shared" si="2"/>
        <v>0</v>
      </c>
      <c r="P17" s="227">
        <f t="shared" si="0"/>
        <v>0</v>
      </c>
      <c r="Q17" s="221">
        <f t="shared" si="1"/>
        <v>0</v>
      </c>
    </row>
    <row r="18" spans="1:17" x14ac:dyDescent="0.2">
      <c r="A18" s="12"/>
      <c r="B18" s="13"/>
      <c r="C18" s="14"/>
      <c r="D18" s="15"/>
      <c r="E18" s="16"/>
      <c r="F18" s="17"/>
      <c r="G18" s="7">
        <v>1</v>
      </c>
      <c r="H18" s="8">
        <v>1</v>
      </c>
      <c r="I18" s="9">
        <v>1</v>
      </c>
      <c r="J18" s="13"/>
      <c r="K18" s="16"/>
      <c r="L18" s="14"/>
      <c r="M18" s="18">
        <v>1</v>
      </c>
      <c r="N18" s="18">
        <v>1</v>
      </c>
      <c r="O18" s="226">
        <f t="shared" si="2"/>
        <v>0</v>
      </c>
      <c r="P18" s="227">
        <f t="shared" si="0"/>
        <v>0</v>
      </c>
      <c r="Q18" s="221">
        <f t="shared" si="1"/>
        <v>0</v>
      </c>
    </row>
    <row r="19" spans="1:17" x14ac:dyDescent="0.2">
      <c r="A19" s="12"/>
      <c r="B19" s="13"/>
      <c r="C19" s="14"/>
      <c r="D19" s="15"/>
      <c r="E19" s="16"/>
      <c r="F19" s="17"/>
      <c r="G19" s="7">
        <v>1</v>
      </c>
      <c r="H19" s="8">
        <v>1</v>
      </c>
      <c r="I19" s="9">
        <v>1</v>
      </c>
      <c r="J19" s="13"/>
      <c r="K19" s="16"/>
      <c r="L19" s="14"/>
      <c r="M19" s="18">
        <v>1</v>
      </c>
      <c r="N19" s="18">
        <v>1</v>
      </c>
      <c r="O19" s="226">
        <f t="shared" si="2"/>
        <v>0</v>
      </c>
      <c r="P19" s="227">
        <f t="shared" si="0"/>
        <v>0</v>
      </c>
      <c r="Q19" s="221">
        <f t="shared" si="1"/>
        <v>0</v>
      </c>
    </row>
    <row r="20" spans="1:17" x14ac:dyDescent="0.2">
      <c r="A20" s="12"/>
      <c r="B20" s="13"/>
      <c r="C20" s="14"/>
      <c r="D20" s="15"/>
      <c r="E20" s="16"/>
      <c r="F20" s="17"/>
      <c r="G20" s="7">
        <v>1</v>
      </c>
      <c r="H20" s="8">
        <v>1</v>
      </c>
      <c r="I20" s="9">
        <v>1</v>
      </c>
      <c r="J20" s="13"/>
      <c r="K20" s="16"/>
      <c r="L20" s="14"/>
      <c r="M20" s="18">
        <v>1</v>
      </c>
      <c r="N20" s="18">
        <v>1</v>
      </c>
      <c r="O20" s="226">
        <f t="shared" si="2"/>
        <v>0</v>
      </c>
      <c r="P20" s="227">
        <f t="shared" si="0"/>
        <v>0</v>
      </c>
      <c r="Q20" s="221">
        <f t="shared" si="1"/>
        <v>0</v>
      </c>
    </row>
    <row r="21" spans="1:17" x14ac:dyDescent="0.2">
      <c r="A21" s="12"/>
      <c r="B21" s="13"/>
      <c r="C21" s="14"/>
      <c r="D21" s="15"/>
      <c r="E21" s="16"/>
      <c r="F21" s="17"/>
      <c r="G21" s="7">
        <v>1</v>
      </c>
      <c r="H21" s="8">
        <v>1</v>
      </c>
      <c r="I21" s="9">
        <v>1</v>
      </c>
      <c r="J21" s="13"/>
      <c r="K21" s="16"/>
      <c r="L21" s="14"/>
      <c r="M21" s="18">
        <v>1</v>
      </c>
      <c r="N21" s="18">
        <v>1</v>
      </c>
      <c r="O21" s="226">
        <f t="shared" si="2"/>
        <v>0</v>
      </c>
      <c r="P21" s="227">
        <f t="shared" si="0"/>
        <v>0</v>
      </c>
      <c r="Q21" s="221">
        <f t="shared" si="1"/>
        <v>0</v>
      </c>
    </row>
    <row r="22" spans="1:17" x14ac:dyDescent="0.2">
      <c r="A22" s="12"/>
      <c r="B22" s="13"/>
      <c r="C22" s="14"/>
      <c r="D22" s="15"/>
      <c r="E22" s="16"/>
      <c r="F22" s="17"/>
      <c r="G22" s="7">
        <v>1</v>
      </c>
      <c r="H22" s="8">
        <v>1</v>
      </c>
      <c r="I22" s="9">
        <v>1</v>
      </c>
      <c r="J22" s="13"/>
      <c r="K22" s="16"/>
      <c r="L22" s="14"/>
      <c r="M22" s="18">
        <v>1</v>
      </c>
      <c r="N22" s="18">
        <v>1</v>
      </c>
      <c r="O22" s="226">
        <f t="shared" si="2"/>
        <v>0</v>
      </c>
      <c r="P22" s="227">
        <f t="shared" si="0"/>
        <v>0</v>
      </c>
      <c r="Q22" s="221">
        <f t="shared" si="1"/>
        <v>0</v>
      </c>
    </row>
    <row r="23" spans="1:17" x14ac:dyDescent="0.2">
      <c r="A23" s="12"/>
      <c r="B23" s="13"/>
      <c r="C23" s="14"/>
      <c r="D23" s="15"/>
      <c r="E23" s="16"/>
      <c r="F23" s="17"/>
      <c r="G23" s="7">
        <v>1</v>
      </c>
      <c r="H23" s="8">
        <v>1</v>
      </c>
      <c r="I23" s="9">
        <v>1</v>
      </c>
      <c r="J23" s="13"/>
      <c r="K23" s="16"/>
      <c r="L23" s="14"/>
      <c r="M23" s="18">
        <v>1</v>
      </c>
      <c r="N23" s="18">
        <v>1</v>
      </c>
      <c r="O23" s="226">
        <f t="shared" si="2"/>
        <v>0</v>
      </c>
      <c r="P23" s="227">
        <f t="shared" si="0"/>
        <v>0</v>
      </c>
      <c r="Q23" s="221">
        <f t="shared" si="1"/>
        <v>0</v>
      </c>
    </row>
    <row r="24" spans="1:17" x14ac:dyDescent="0.2">
      <c r="A24" s="12"/>
      <c r="B24" s="13"/>
      <c r="C24" s="14"/>
      <c r="D24" s="15"/>
      <c r="E24" s="16"/>
      <c r="F24" s="17"/>
      <c r="G24" s="7">
        <v>1</v>
      </c>
      <c r="H24" s="8">
        <v>1</v>
      </c>
      <c r="I24" s="9">
        <v>1</v>
      </c>
      <c r="J24" s="13"/>
      <c r="K24" s="16"/>
      <c r="L24" s="14"/>
      <c r="M24" s="18">
        <v>1</v>
      </c>
      <c r="N24" s="18">
        <v>1</v>
      </c>
      <c r="O24" s="226">
        <f t="shared" si="2"/>
        <v>0</v>
      </c>
      <c r="P24" s="227">
        <f t="shared" si="0"/>
        <v>0</v>
      </c>
      <c r="Q24" s="221">
        <f t="shared" si="1"/>
        <v>0</v>
      </c>
    </row>
    <row r="25" spans="1:17" x14ac:dyDescent="0.2">
      <c r="A25" s="12"/>
      <c r="B25" s="13"/>
      <c r="C25" s="14"/>
      <c r="D25" s="15"/>
      <c r="E25" s="16"/>
      <c r="F25" s="17"/>
      <c r="G25" s="7">
        <v>1</v>
      </c>
      <c r="H25" s="8">
        <v>1</v>
      </c>
      <c r="I25" s="9">
        <v>1</v>
      </c>
      <c r="J25" s="13"/>
      <c r="K25" s="16"/>
      <c r="L25" s="14"/>
      <c r="M25" s="18">
        <v>1</v>
      </c>
      <c r="N25" s="18">
        <v>1</v>
      </c>
      <c r="O25" s="226">
        <f t="shared" si="2"/>
        <v>0</v>
      </c>
      <c r="P25" s="227">
        <f t="shared" si="0"/>
        <v>0</v>
      </c>
      <c r="Q25" s="221">
        <f t="shared" si="1"/>
        <v>0</v>
      </c>
    </row>
    <row r="26" spans="1:17" x14ac:dyDescent="0.2">
      <c r="A26" s="12"/>
      <c r="B26" s="13"/>
      <c r="C26" s="14"/>
      <c r="D26" s="15"/>
      <c r="E26" s="16"/>
      <c r="F26" s="17"/>
      <c r="G26" s="7">
        <v>1</v>
      </c>
      <c r="H26" s="8">
        <v>1</v>
      </c>
      <c r="I26" s="9">
        <v>1</v>
      </c>
      <c r="J26" s="13"/>
      <c r="K26" s="16"/>
      <c r="L26" s="14"/>
      <c r="M26" s="18">
        <v>1</v>
      </c>
      <c r="N26" s="18">
        <v>1</v>
      </c>
      <c r="O26" s="226">
        <f t="shared" si="2"/>
        <v>0</v>
      </c>
      <c r="P26" s="227">
        <f t="shared" si="0"/>
        <v>0</v>
      </c>
      <c r="Q26" s="221">
        <f t="shared" si="1"/>
        <v>0</v>
      </c>
    </row>
    <row r="27" spans="1:17" x14ac:dyDescent="0.2">
      <c r="A27" s="12"/>
      <c r="B27" s="13"/>
      <c r="C27" s="14"/>
      <c r="D27" s="15"/>
      <c r="E27" s="16"/>
      <c r="F27" s="17"/>
      <c r="G27" s="7">
        <v>1</v>
      </c>
      <c r="H27" s="8">
        <v>1</v>
      </c>
      <c r="I27" s="9">
        <v>1</v>
      </c>
      <c r="J27" s="13"/>
      <c r="K27" s="16"/>
      <c r="L27" s="14"/>
      <c r="M27" s="18">
        <v>1</v>
      </c>
      <c r="N27" s="18">
        <v>1</v>
      </c>
      <c r="O27" s="226">
        <f t="shared" si="2"/>
        <v>0</v>
      </c>
      <c r="P27" s="227">
        <f t="shared" si="0"/>
        <v>0</v>
      </c>
      <c r="Q27" s="221">
        <f t="shared" si="1"/>
        <v>0</v>
      </c>
    </row>
    <row r="28" spans="1:17" ht="13.5" thickBot="1" x14ac:dyDescent="0.25">
      <c r="A28" s="19"/>
      <c r="B28" s="20"/>
      <c r="C28" s="21"/>
      <c r="D28" s="22"/>
      <c r="E28" s="23"/>
      <c r="F28" s="24"/>
      <c r="G28" s="7">
        <v>1</v>
      </c>
      <c r="H28" s="8">
        <v>1</v>
      </c>
      <c r="I28" s="9">
        <v>1</v>
      </c>
      <c r="J28" s="20"/>
      <c r="K28" s="25"/>
      <c r="L28" s="21"/>
      <c r="M28" s="26">
        <v>1</v>
      </c>
      <c r="N28" s="26">
        <v>1</v>
      </c>
      <c r="O28" s="226">
        <f t="shared" si="2"/>
        <v>0</v>
      </c>
      <c r="P28" s="227">
        <f t="shared" si="0"/>
        <v>0</v>
      </c>
      <c r="Q28" s="221">
        <f t="shared" si="1"/>
        <v>0</v>
      </c>
    </row>
    <row r="29" spans="1:17" ht="16.5" thickBot="1" x14ac:dyDescent="0.3">
      <c r="A29" s="89" t="s">
        <v>16</v>
      </c>
      <c r="B29" s="35">
        <f>SUM(B10:B28)</f>
        <v>0</v>
      </c>
      <c r="C29" s="35">
        <f>SUM(C10:C28)</f>
        <v>0</v>
      </c>
      <c r="D29" s="36">
        <f>SUM(D10:D28)</f>
        <v>0</v>
      </c>
      <c r="E29" s="35">
        <f>SUM(E10:E28)</f>
        <v>0</v>
      </c>
      <c r="F29" s="37">
        <f>SUM(F10:F28)</f>
        <v>0</v>
      </c>
      <c r="G29" s="38"/>
      <c r="H29" s="35"/>
      <c r="I29" s="35"/>
      <c r="J29" s="35">
        <f>SUM(J10:J28)</f>
        <v>0</v>
      </c>
      <c r="K29" s="35">
        <f>SUM(K10:K28)</f>
        <v>0</v>
      </c>
      <c r="L29" s="35">
        <f>SUM(L10:L28)</f>
        <v>0</v>
      </c>
      <c r="M29" s="35"/>
      <c r="N29" s="35"/>
      <c r="O29" s="34">
        <f>SUM(O10:O28)</f>
        <v>0</v>
      </c>
      <c r="P29" s="159">
        <f>SUM(P10:P28)</f>
        <v>0</v>
      </c>
      <c r="Q29" s="172">
        <f>SUM(Q10:Q28)</f>
        <v>0</v>
      </c>
    </row>
    <row r="30" spans="1:17" x14ac:dyDescent="0.2">
      <c r="A30" s="90"/>
      <c r="B30" s="90"/>
      <c r="C30" s="90"/>
      <c r="D30" s="91"/>
      <c r="E30" s="92"/>
      <c r="F30" s="93"/>
      <c r="G30" s="94"/>
      <c r="H30" s="92"/>
      <c r="I30" s="92"/>
      <c r="J30" s="92"/>
      <c r="K30" s="92"/>
      <c r="L30" s="92"/>
      <c r="M30" s="92"/>
      <c r="N30" s="92"/>
      <c r="O30" s="95"/>
      <c r="P30" s="160"/>
      <c r="Q30" s="104"/>
    </row>
    <row r="31" spans="1:17" ht="15.75" customHeight="1" thickBot="1" x14ac:dyDescent="0.25">
      <c r="A31" s="96" t="s">
        <v>17</v>
      </c>
      <c r="B31" s="97"/>
      <c r="C31" s="97"/>
      <c r="D31" s="98"/>
      <c r="E31" s="99"/>
      <c r="F31" s="100"/>
      <c r="G31" s="101"/>
      <c r="H31" s="99"/>
      <c r="I31" s="99"/>
      <c r="J31" s="99"/>
      <c r="K31" s="99"/>
      <c r="L31" s="99"/>
      <c r="M31" s="99"/>
      <c r="N31" s="99"/>
      <c r="O31" s="102"/>
      <c r="P31" s="161"/>
      <c r="Q31" s="104"/>
    </row>
    <row r="32" spans="1:17" x14ac:dyDescent="0.2">
      <c r="A32" s="5"/>
      <c r="B32" s="27"/>
      <c r="C32" s="27"/>
      <c r="D32" s="30"/>
      <c r="E32" s="27"/>
      <c r="F32" s="28"/>
      <c r="G32" s="29"/>
      <c r="H32" s="27"/>
      <c r="I32" s="27"/>
      <c r="J32" s="27"/>
      <c r="K32" s="27"/>
      <c r="L32" s="27"/>
      <c r="M32" s="27"/>
      <c r="N32" s="92"/>
      <c r="O32" s="31"/>
      <c r="P32" s="160"/>
      <c r="Q32" s="221">
        <f>O32</f>
        <v>0</v>
      </c>
    </row>
    <row r="33" spans="1:17" x14ac:dyDescent="0.2">
      <c r="A33" s="5"/>
      <c r="B33" s="92"/>
      <c r="C33" s="92"/>
      <c r="D33" s="40"/>
      <c r="E33" s="92"/>
      <c r="F33" s="93"/>
      <c r="G33" s="94"/>
      <c r="H33" s="92"/>
      <c r="I33" s="92"/>
      <c r="J33" s="92"/>
      <c r="K33" s="92"/>
      <c r="L33" s="92"/>
      <c r="M33" s="92"/>
      <c r="N33" s="92"/>
      <c r="O33" s="31"/>
      <c r="P33" s="160"/>
      <c r="Q33" s="221">
        <f>O33</f>
        <v>0</v>
      </c>
    </row>
    <row r="34" spans="1:17" x14ac:dyDescent="0.2">
      <c r="A34" s="5"/>
      <c r="B34" s="92"/>
      <c r="C34" s="92"/>
      <c r="D34" s="40"/>
      <c r="E34" s="92"/>
      <c r="F34" s="93"/>
      <c r="G34" s="94"/>
      <c r="H34" s="92"/>
      <c r="I34" s="92"/>
      <c r="J34" s="92"/>
      <c r="K34" s="92"/>
      <c r="L34" s="92"/>
      <c r="M34" s="92"/>
      <c r="N34" s="92"/>
      <c r="O34" s="31"/>
      <c r="P34" s="160"/>
      <c r="Q34" s="221">
        <f>O34</f>
        <v>0</v>
      </c>
    </row>
    <row r="35" spans="1:17" x14ac:dyDescent="0.2">
      <c r="A35" s="16"/>
      <c r="B35" s="104"/>
      <c r="C35" s="104"/>
      <c r="D35" s="105"/>
      <c r="E35" s="104"/>
      <c r="F35" s="106"/>
      <c r="G35" s="107"/>
      <c r="H35" s="104"/>
      <c r="I35" s="104"/>
      <c r="J35" s="104"/>
      <c r="K35" s="104"/>
      <c r="L35" s="104"/>
      <c r="M35" s="104"/>
      <c r="N35" s="104"/>
      <c r="O35" s="32"/>
      <c r="P35" s="162"/>
      <c r="Q35" s="221">
        <f>O35</f>
        <v>0</v>
      </c>
    </row>
    <row r="36" spans="1:17" ht="13.5" thickBot="1" x14ac:dyDescent="0.25">
      <c r="A36" s="25"/>
      <c r="B36" s="99"/>
      <c r="C36" s="99"/>
      <c r="D36" s="109"/>
      <c r="E36" s="99"/>
      <c r="F36" s="100"/>
      <c r="G36" s="101"/>
      <c r="H36" s="99"/>
      <c r="I36" s="99"/>
      <c r="J36" s="99"/>
      <c r="K36" s="99"/>
      <c r="L36" s="99"/>
      <c r="M36" s="99"/>
      <c r="N36" s="99"/>
      <c r="O36" s="33"/>
      <c r="P36" s="161"/>
      <c r="Q36" s="221">
        <f>O36</f>
        <v>0</v>
      </c>
    </row>
    <row r="37" spans="1:17" ht="13.5" thickBot="1" x14ac:dyDescent="0.25">
      <c r="A37" s="111" t="s">
        <v>18</v>
      </c>
      <c r="C37" s="49"/>
      <c r="D37" s="112"/>
      <c r="E37" s="49"/>
      <c r="F37" s="113"/>
      <c r="G37" s="114"/>
      <c r="H37" s="49"/>
      <c r="I37" s="49"/>
      <c r="J37" s="49"/>
      <c r="K37" s="115"/>
      <c r="L37" s="115"/>
      <c r="M37" s="116"/>
      <c r="N37" s="117" t="s">
        <v>19</v>
      </c>
      <c r="O37" s="39">
        <f>SUM(O32:O36)</f>
        <v>0</v>
      </c>
      <c r="P37" s="163"/>
      <c r="Q37" s="170">
        <f>SUM(Q32:Q36)</f>
        <v>0</v>
      </c>
    </row>
    <row r="38" spans="1:17" ht="30" customHeight="1" thickBot="1" x14ac:dyDescent="0.3">
      <c r="A38" s="49"/>
      <c r="B38" s="49"/>
      <c r="C38" s="49"/>
      <c r="D38" s="49"/>
      <c r="E38" s="49"/>
      <c r="F38" s="113"/>
      <c r="G38" s="114"/>
      <c r="H38" s="49"/>
      <c r="I38" s="49"/>
      <c r="J38" s="49"/>
      <c r="K38" s="49"/>
      <c r="L38" s="49"/>
      <c r="M38" s="118"/>
      <c r="N38" s="118" t="s">
        <v>20</v>
      </c>
      <c r="O38" s="41">
        <f>O29+O37</f>
        <v>0</v>
      </c>
      <c r="P38" s="164">
        <f>P29+P37</f>
        <v>0</v>
      </c>
      <c r="Q38" s="171">
        <f>Q29+Q37</f>
        <v>0</v>
      </c>
    </row>
    <row r="39" spans="1:17" ht="15.75" thickBot="1" x14ac:dyDescent="0.3">
      <c r="A39" s="119" t="s">
        <v>21</v>
      </c>
      <c r="B39" s="120"/>
      <c r="C39" s="120"/>
      <c r="D39" s="120"/>
      <c r="E39" s="120"/>
      <c r="F39" s="121"/>
      <c r="G39" s="122"/>
      <c r="H39" s="49"/>
      <c r="I39" s="123" t="s">
        <v>22</v>
      </c>
      <c r="J39" s="120"/>
      <c r="K39" s="120"/>
      <c r="L39" s="49"/>
      <c r="M39" s="49"/>
      <c r="N39" s="49"/>
      <c r="O39" s="124"/>
      <c r="P39" s="125"/>
    </row>
    <row r="40" spans="1:17" x14ac:dyDescent="0.2">
      <c r="C40" s="49"/>
      <c r="L40" s="49"/>
      <c r="M40" s="49"/>
      <c r="N40" s="49"/>
      <c r="O40" s="124" t="s">
        <v>95</v>
      </c>
      <c r="P40" s="124" t="s">
        <v>96</v>
      </c>
      <c r="Q40" s="124" t="s">
        <v>97</v>
      </c>
    </row>
    <row r="41" spans="1:17" ht="13.5" thickBot="1" x14ac:dyDescent="0.25">
      <c r="B41" s="126" t="s">
        <v>25</v>
      </c>
      <c r="C41" s="120"/>
      <c r="D41" s="120"/>
      <c r="E41" s="120"/>
      <c r="F41" s="121"/>
      <c r="G41" s="122"/>
      <c r="I41" s="62" t="s">
        <v>22</v>
      </c>
      <c r="J41" s="120"/>
      <c r="K41" s="120"/>
      <c r="N41" s="47" t="s">
        <v>98</v>
      </c>
      <c r="O41" s="221"/>
      <c r="P41" s="222"/>
      <c r="Q41" s="222"/>
    </row>
    <row r="42" spans="1:17" x14ac:dyDescent="0.2">
      <c r="C42" s="49"/>
      <c r="D42" s="49"/>
      <c r="N42" s="219" t="s">
        <v>99</v>
      </c>
      <c r="O42" s="220">
        <f>O38+O41</f>
        <v>0</v>
      </c>
      <c r="P42" s="220">
        <f>P38+P41</f>
        <v>0</v>
      </c>
      <c r="Q42" s="220">
        <f>Q38+Q41</f>
        <v>0</v>
      </c>
    </row>
    <row r="43" spans="1:17" x14ac:dyDescent="0.2">
      <c r="A43" s="111" t="s">
        <v>24</v>
      </c>
      <c r="B43" s="146"/>
      <c r="C43" s="49"/>
    </row>
    <row r="44" spans="1:17" x14ac:dyDescent="0.2">
      <c r="A44" s="111" t="s">
        <v>26</v>
      </c>
      <c r="C44" s="49"/>
    </row>
    <row r="45" spans="1:17" x14ac:dyDescent="0.2">
      <c r="A45" s="128" t="s">
        <v>100</v>
      </c>
      <c r="C45" s="49"/>
    </row>
    <row r="46" spans="1:17" x14ac:dyDescent="0.2">
      <c r="A46" s="152" t="s">
        <v>76</v>
      </c>
      <c r="B46" s="148"/>
      <c r="C46" s="149"/>
      <c r="D46" s="149"/>
      <c r="E46" s="149"/>
      <c r="F46" s="150"/>
      <c r="G46" s="151"/>
      <c r="H46" s="149"/>
      <c r="I46" s="149"/>
      <c r="J46" s="149"/>
      <c r="K46" s="149"/>
      <c r="L46" s="149"/>
      <c r="M46" s="149"/>
    </row>
    <row r="47" spans="1:17" x14ac:dyDescent="0.2">
      <c r="C47" s="49"/>
    </row>
    <row r="48" spans="1:17" x14ac:dyDescent="0.2">
      <c r="C48" s="49"/>
    </row>
    <row r="49" spans="3:3" x14ac:dyDescent="0.2">
      <c r="C49" s="49"/>
    </row>
    <row r="50" spans="3:3" x14ac:dyDescent="0.2">
      <c r="C50" s="49"/>
    </row>
    <row r="51" spans="3:3" x14ac:dyDescent="0.2">
      <c r="C51" s="49"/>
    </row>
    <row r="52" spans="3:3" x14ac:dyDescent="0.2">
      <c r="C52" s="49"/>
    </row>
    <row r="53" spans="3:3" x14ac:dyDescent="0.2">
      <c r="C53" s="49"/>
    </row>
    <row r="54" spans="3:3" x14ac:dyDescent="0.2">
      <c r="C54" s="49"/>
    </row>
    <row r="55" spans="3:3" x14ac:dyDescent="0.2">
      <c r="C55" s="49"/>
    </row>
    <row r="56" spans="3:3" x14ac:dyDescent="0.2">
      <c r="C56" s="49"/>
    </row>
    <row r="57" spans="3:3" x14ac:dyDescent="0.2">
      <c r="C57" s="49"/>
    </row>
    <row r="58" spans="3:3" x14ac:dyDescent="0.2">
      <c r="C58" s="49"/>
    </row>
    <row r="59" spans="3:3" x14ac:dyDescent="0.2">
      <c r="C59" s="49"/>
    </row>
    <row r="60" spans="3:3" x14ac:dyDescent="0.2">
      <c r="C60" s="49"/>
    </row>
    <row r="61" spans="3:3" x14ac:dyDescent="0.2">
      <c r="C61" s="49"/>
    </row>
    <row r="62" spans="3:3" x14ac:dyDescent="0.2">
      <c r="C62" s="49"/>
    </row>
    <row r="63" spans="3:3" x14ac:dyDescent="0.2">
      <c r="C63" s="49"/>
    </row>
    <row r="64" spans="3:3" x14ac:dyDescent="0.2">
      <c r="C64" s="49"/>
    </row>
    <row r="65" spans="3:3" x14ac:dyDescent="0.2">
      <c r="C65" s="49"/>
    </row>
    <row r="66" spans="3:3" x14ac:dyDescent="0.2">
      <c r="C66" s="49"/>
    </row>
    <row r="67" spans="3:3" x14ac:dyDescent="0.2">
      <c r="C67" s="49"/>
    </row>
    <row r="68" spans="3:3" x14ac:dyDescent="0.2">
      <c r="C68" s="49"/>
    </row>
    <row r="69" spans="3:3" x14ac:dyDescent="0.2">
      <c r="C69" s="49"/>
    </row>
    <row r="70" spans="3:3" x14ac:dyDescent="0.2">
      <c r="C70" s="49"/>
    </row>
    <row r="71" spans="3:3" x14ac:dyDescent="0.2">
      <c r="C71" s="49"/>
    </row>
    <row r="72" spans="3:3" x14ac:dyDescent="0.2">
      <c r="C72" s="49"/>
    </row>
    <row r="73" spans="3:3" x14ac:dyDescent="0.2">
      <c r="C73" s="49"/>
    </row>
    <row r="74" spans="3:3" x14ac:dyDescent="0.2">
      <c r="C74" s="49"/>
    </row>
    <row r="75" spans="3:3" x14ac:dyDescent="0.2">
      <c r="C75" s="49"/>
    </row>
    <row r="76" spans="3:3" x14ac:dyDescent="0.2">
      <c r="C76" s="49"/>
    </row>
    <row r="77" spans="3:3" x14ac:dyDescent="0.2">
      <c r="C77" s="49"/>
    </row>
    <row r="78" spans="3:3" x14ac:dyDescent="0.2">
      <c r="C78" s="49"/>
    </row>
    <row r="79" spans="3:3" x14ac:dyDescent="0.2">
      <c r="C79" s="49"/>
    </row>
    <row r="80" spans="3:3" x14ac:dyDescent="0.2">
      <c r="C80" s="49"/>
    </row>
    <row r="81" spans="3:3" x14ac:dyDescent="0.2">
      <c r="C81" s="49"/>
    </row>
    <row r="82" spans="3:3" x14ac:dyDescent="0.2">
      <c r="C82" s="49"/>
    </row>
    <row r="83" spans="3:3" x14ac:dyDescent="0.2">
      <c r="C83" s="49"/>
    </row>
    <row r="84" spans="3:3" x14ac:dyDescent="0.2">
      <c r="C84" s="49"/>
    </row>
  </sheetData>
  <sheetProtection algorithmName="SHA-512" hashValue="0CO+dpPduWOzqnl5GKkUjAGoF0A4jrl9ZdmaojEW+Il80mmrJ5iEDnlN0ybftR/jrH+S3uSVNLz5wZ5iTZ7UFQ==" saltValue="Ggf4+v3Dkevh0X2inM4SUA==" spinCount="100000" sheet="1" objects="1" scenarios="1"/>
  <mergeCells count="5">
    <mergeCell ref="C2:J2"/>
    <mergeCell ref="C3:J3"/>
    <mergeCell ref="C4:J4"/>
    <mergeCell ref="C5:J5"/>
    <mergeCell ref="C6:J6"/>
  </mergeCells>
  <phoneticPr fontId="17" type="noConversion"/>
  <pageMargins left="0.4" right="0.4" top="0.98" bottom="0.68" header="0.46" footer="0.5"/>
  <pageSetup orientation="portrait" horizontalDpi="4294967292" r:id="rId1"/>
  <headerFooter alignWithMargins="0">
    <oddHeader>&amp;L&amp;G</oddHeader>
  </headerFooter>
  <legacyDrawing r:id="rId2"/>
  <legacyDrawingHF r:id="rId3"/>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4"/>
  <sheetViews>
    <sheetView zoomScale="115" workbookViewId="0">
      <selection activeCell="O10" sqref="O10:O28"/>
    </sheetView>
  </sheetViews>
  <sheetFormatPr defaultRowHeight="12.75" x14ac:dyDescent="0.2"/>
  <cols>
    <col min="1" max="1" width="20.42578125" style="43" customWidth="1"/>
    <col min="2" max="2" width="5.140625" style="43" customWidth="1"/>
    <col min="3" max="3" width="3.7109375" style="127" customWidth="1"/>
    <col min="4" max="4" width="3.7109375" style="43" customWidth="1"/>
    <col min="5" max="5" width="4.5703125" style="43" customWidth="1"/>
    <col min="6" max="6" width="3.5703125" style="50" customWidth="1"/>
    <col min="7" max="7" width="4.85546875" style="51" customWidth="1"/>
    <col min="8" max="8" width="6.140625" style="43" customWidth="1"/>
    <col min="9" max="9" width="6.42578125" style="43" customWidth="1"/>
    <col min="10" max="10" width="4" style="43" customWidth="1"/>
    <col min="11" max="12" width="4.42578125" style="43" customWidth="1"/>
    <col min="13" max="14" width="4.7109375" style="43" customWidth="1"/>
    <col min="15" max="15" width="8.5703125" style="46" customWidth="1"/>
    <col min="16" max="16" width="8.5703125" style="43" customWidth="1"/>
    <col min="17" max="17" width="6.85546875" style="43" customWidth="1"/>
    <col min="18" max="18" width="1.7109375" style="43" customWidth="1"/>
    <col min="19" max="16384" width="9.140625" style="43"/>
  </cols>
  <sheetData>
    <row r="1" spans="1:17" ht="16.5" thickBot="1" x14ac:dyDescent="0.3">
      <c r="B1" s="44" t="s">
        <v>0</v>
      </c>
      <c r="C1" s="43"/>
      <c r="F1" s="43"/>
      <c r="G1" s="43"/>
      <c r="H1" s="45"/>
    </row>
    <row r="2" spans="1:17" ht="13.5" thickBot="1" x14ac:dyDescent="0.25">
      <c r="B2" s="47" t="s">
        <v>85</v>
      </c>
      <c r="C2" s="232" t="s">
        <v>145</v>
      </c>
      <c r="D2" s="229"/>
      <c r="E2" s="229"/>
      <c r="F2" s="229"/>
      <c r="G2" s="229"/>
      <c r="H2" s="229"/>
      <c r="I2" s="229"/>
      <c r="J2" s="230"/>
    </row>
    <row r="3" spans="1:17" ht="13.5" thickBot="1" x14ac:dyDescent="0.25">
      <c r="B3" s="47" t="s">
        <v>55</v>
      </c>
      <c r="C3" s="228" t="s">
        <v>84</v>
      </c>
      <c r="D3" s="229"/>
      <c r="E3" s="229"/>
      <c r="F3" s="229"/>
      <c r="G3" s="229"/>
      <c r="H3" s="229"/>
      <c r="I3" s="229"/>
      <c r="J3" s="230"/>
    </row>
    <row r="4" spans="1:17" ht="13.5" thickBot="1" x14ac:dyDescent="0.25">
      <c r="B4" s="47" t="s">
        <v>86</v>
      </c>
      <c r="C4" s="228" t="s">
        <v>87</v>
      </c>
      <c r="D4" s="229"/>
      <c r="E4" s="229"/>
      <c r="F4" s="229"/>
      <c r="G4" s="229"/>
      <c r="H4" s="229"/>
      <c r="I4" s="229"/>
      <c r="J4" s="230"/>
    </row>
    <row r="5" spans="1:17" ht="13.5" thickBot="1" x14ac:dyDescent="0.25">
      <c r="B5" s="47" t="s">
        <v>56</v>
      </c>
      <c r="C5" s="228" t="s">
        <v>88</v>
      </c>
      <c r="D5" s="229"/>
      <c r="E5" s="229"/>
      <c r="F5" s="229"/>
      <c r="G5" s="229"/>
      <c r="H5" s="229"/>
      <c r="I5" s="229"/>
      <c r="J5" s="230"/>
    </row>
    <row r="6" spans="1:17" ht="13.5" thickBot="1" x14ac:dyDescent="0.25">
      <c r="B6" s="47" t="s">
        <v>83</v>
      </c>
      <c r="C6" s="232" t="s">
        <v>131</v>
      </c>
      <c r="D6" s="229"/>
      <c r="E6" s="229"/>
      <c r="F6" s="229"/>
      <c r="G6" s="229"/>
      <c r="H6" s="229"/>
      <c r="I6" s="229"/>
      <c r="J6" s="230"/>
    </row>
    <row r="7" spans="1:17" ht="13.5" thickBot="1" x14ac:dyDescent="0.25">
      <c r="C7" s="49"/>
    </row>
    <row r="8" spans="1:17" ht="14.25" customHeight="1" thickBot="1" x14ac:dyDescent="0.25">
      <c r="B8" s="52" t="s">
        <v>1</v>
      </c>
      <c r="C8" s="48"/>
      <c r="J8" s="53" t="s">
        <v>2</v>
      </c>
      <c r="K8" s="54"/>
      <c r="L8" s="48"/>
    </row>
    <row r="9" spans="1:17" s="62" customFormat="1" ht="57.75" customHeight="1" thickBot="1" x14ac:dyDescent="0.25">
      <c r="A9" s="55" t="s">
        <v>3</v>
      </c>
      <c r="B9" s="56" t="s">
        <v>4</v>
      </c>
      <c r="C9" s="56" t="s">
        <v>5</v>
      </c>
      <c r="D9" s="57" t="s">
        <v>6</v>
      </c>
      <c r="E9" s="58" t="s">
        <v>7</v>
      </c>
      <c r="F9" s="59" t="s">
        <v>23</v>
      </c>
      <c r="G9" s="60" t="s">
        <v>8</v>
      </c>
      <c r="H9" s="58" t="s">
        <v>27</v>
      </c>
      <c r="I9" s="58" t="s">
        <v>28</v>
      </c>
      <c r="J9" s="56" t="s">
        <v>9</v>
      </c>
      <c r="K9" s="56" t="s">
        <v>10</v>
      </c>
      <c r="L9" s="56" t="s">
        <v>11</v>
      </c>
      <c r="M9" s="58" t="s">
        <v>12</v>
      </c>
      <c r="N9" s="58" t="s">
        <v>13</v>
      </c>
      <c r="O9" s="61" t="s">
        <v>14</v>
      </c>
      <c r="P9" s="158" t="s">
        <v>15</v>
      </c>
      <c r="Q9" s="165" t="s">
        <v>89</v>
      </c>
    </row>
    <row r="10" spans="1:17" x14ac:dyDescent="0.2">
      <c r="A10" s="1"/>
      <c r="B10" s="2"/>
      <c r="C10" s="3"/>
      <c r="D10" s="4"/>
      <c r="E10" s="5"/>
      <c r="F10" s="6"/>
      <c r="G10" s="7">
        <v>1</v>
      </c>
      <c r="H10" s="8">
        <v>1</v>
      </c>
      <c r="I10" s="9">
        <v>1</v>
      </c>
      <c r="J10" s="2"/>
      <c r="K10" s="10"/>
      <c r="L10" s="3"/>
      <c r="M10" s="11">
        <v>1</v>
      </c>
      <c r="N10" s="11">
        <v>1</v>
      </c>
      <c r="O10" s="226">
        <f>ROUND(((G10*H10*I10*M10*N10*(B10+2/3*C10) + G10*H10*I10*M10*N10*(J10*E10+K10+L10*E10)/44)),2)</f>
        <v>0</v>
      </c>
      <c r="P10" s="227">
        <f t="shared" ref="P10:P28" si="0">E10*D10*H10</f>
        <v>0</v>
      </c>
      <c r="Q10" s="221">
        <f t="shared" ref="Q10:Q28" si="1">O10</f>
        <v>0</v>
      </c>
    </row>
    <row r="11" spans="1:17" x14ac:dyDescent="0.2">
      <c r="A11" s="12"/>
      <c r="B11" s="13"/>
      <c r="C11" s="14"/>
      <c r="D11" s="15"/>
      <c r="E11" s="16"/>
      <c r="F11" s="17"/>
      <c r="G11" s="7">
        <v>1</v>
      </c>
      <c r="H11" s="8">
        <v>1</v>
      </c>
      <c r="I11" s="9">
        <v>1</v>
      </c>
      <c r="J11" s="13"/>
      <c r="K11" s="16"/>
      <c r="L11" s="14"/>
      <c r="M11" s="18">
        <v>1</v>
      </c>
      <c r="N11" s="18">
        <v>1</v>
      </c>
      <c r="O11" s="226">
        <f t="shared" ref="O11:O28" si="2">ROUND(((G11*H11*I11*M11*N11*(B11+2/3*C11) + G11*H11*I11*M11*N11*(J11*E11+K11+L11*E11)/44)),2)</f>
        <v>0</v>
      </c>
      <c r="P11" s="227">
        <f t="shared" si="0"/>
        <v>0</v>
      </c>
      <c r="Q11" s="221">
        <f t="shared" si="1"/>
        <v>0</v>
      </c>
    </row>
    <row r="12" spans="1:17" x14ac:dyDescent="0.2">
      <c r="A12" s="12"/>
      <c r="B12" s="13"/>
      <c r="C12" s="14"/>
      <c r="D12" s="15"/>
      <c r="E12" s="16"/>
      <c r="F12" s="17"/>
      <c r="G12" s="7">
        <v>1</v>
      </c>
      <c r="H12" s="8">
        <v>1</v>
      </c>
      <c r="I12" s="9">
        <v>1</v>
      </c>
      <c r="J12" s="13"/>
      <c r="K12" s="16"/>
      <c r="L12" s="14"/>
      <c r="M12" s="18">
        <v>1</v>
      </c>
      <c r="N12" s="18">
        <v>1</v>
      </c>
      <c r="O12" s="226">
        <f t="shared" si="2"/>
        <v>0</v>
      </c>
      <c r="P12" s="227">
        <f t="shared" si="0"/>
        <v>0</v>
      </c>
      <c r="Q12" s="221">
        <f t="shared" si="1"/>
        <v>0</v>
      </c>
    </row>
    <row r="13" spans="1:17" x14ac:dyDescent="0.2">
      <c r="A13" s="12"/>
      <c r="B13" s="13"/>
      <c r="C13" s="14"/>
      <c r="D13" s="15"/>
      <c r="E13" s="16"/>
      <c r="F13" s="17"/>
      <c r="G13" s="7">
        <v>1</v>
      </c>
      <c r="H13" s="8">
        <v>1</v>
      </c>
      <c r="I13" s="9">
        <v>1</v>
      </c>
      <c r="J13" s="13"/>
      <c r="K13" s="16"/>
      <c r="L13" s="14"/>
      <c r="M13" s="18">
        <v>1</v>
      </c>
      <c r="N13" s="18">
        <v>1</v>
      </c>
      <c r="O13" s="226">
        <f t="shared" si="2"/>
        <v>0</v>
      </c>
      <c r="P13" s="227">
        <f t="shared" si="0"/>
        <v>0</v>
      </c>
      <c r="Q13" s="221">
        <f t="shared" si="1"/>
        <v>0</v>
      </c>
    </row>
    <row r="14" spans="1:17" x14ac:dyDescent="0.2">
      <c r="A14" s="12"/>
      <c r="B14" s="13"/>
      <c r="C14" s="14"/>
      <c r="D14" s="15"/>
      <c r="E14" s="16"/>
      <c r="F14" s="17"/>
      <c r="G14" s="7">
        <v>1</v>
      </c>
      <c r="H14" s="8">
        <v>1</v>
      </c>
      <c r="I14" s="9">
        <v>1</v>
      </c>
      <c r="J14" s="13"/>
      <c r="K14" s="16"/>
      <c r="L14" s="14"/>
      <c r="M14" s="18">
        <v>1</v>
      </c>
      <c r="N14" s="18">
        <v>1</v>
      </c>
      <c r="O14" s="226">
        <f t="shared" si="2"/>
        <v>0</v>
      </c>
      <c r="P14" s="227">
        <f t="shared" si="0"/>
        <v>0</v>
      </c>
      <c r="Q14" s="221">
        <f t="shared" si="1"/>
        <v>0</v>
      </c>
    </row>
    <row r="15" spans="1:17" x14ac:dyDescent="0.2">
      <c r="A15" s="12"/>
      <c r="B15" s="13"/>
      <c r="C15" s="14"/>
      <c r="D15" s="15"/>
      <c r="E15" s="16"/>
      <c r="F15" s="17"/>
      <c r="G15" s="7">
        <v>1</v>
      </c>
      <c r="H15" s="8">
        <v>1</v>
      </c>
      <c r="I15" s="9">
        <v>1</v>
      </c>
      <c r="J15" s="13"/>
      <c r="K15" s="16"/>
      <c r="L15" s="14"/>
      <c r="M15" s="18">
        <v>1</v>
      </c>
      <c r="N15" s="18">
        <v>1</v>
      </c>
      <c r="O15" s="226">
        <f t="shared" si="2"/>
        <v>0</v>
      </c>
      <c r="P15" s="227">
        <f t="shared" si="0"/>
        <v>0</v>
      </c>
      <c r="Q15" s="221">
        <f t="shared" si="1"/>
        <v>0</v>
      </c>
    </row>
    <row r="16" spans="1:17" x14ac:dyDescent="0.2">
      <c r="A16" s="12"/>
      <c r="B16" s="13"/>
      <c r="C16" s="14"/>
      <c r="D16" s="15"/>
      <c r="E16" s="16"/>
      <c r="F16" s="17"/>
      <c r="G16" s="7">
        <v>1</v>
      </c>
      <c r="H16" s="8">
        <v>1</v>
      </c>
      <c r="I16" s="9">
        <v>1</v>
      </c>
      <c r="J16" s="13"/>
      <c r="K16" s="16"/>
      <c r="L16" s="14"/>
      <c r="M16" s="18">
        <v>1</v>
      </c>
      <c r="N16" s="18">
        <v>1</v>
      </c>
      <c r="O16" s="226">
        <f t="shared" si="2"/>
        <v>0</v>
      </c>
      <c r="P16" s="227">
        <f t="shared" si="0"/>
        <v>0</v>
      </c>
      <c r="Q16" s="221">
        <f t="shared" si="1"/>
        <v>0</v>
      </c>
    </row>
    <row r="17" spans="1:17" x14ac:dyDescent="0.2">
      <c r="A17" s="12"/>
      <c r="B17" s="13"/>
      <c r="C17" s="14"/>
      <c r="D17" s="15"/>
      <c r="E17" s="16"/>
      <c r="F17" s="17"/>
      <c r="G17" s="7">
        <v>1</v>
      </c>
      <c r="H17" s="8">
        <v>1</v>
      </c>
      <c r="I17" s="9">
        <v>1</v>
      </c>
      <c r="J17" s="13"/>
      <c r="K17" s="16"/>
      <c r="L17" s="14"/>
      <c r="M17" s="18">
        <v>1</v>
      </c>
      <c r="N17" s="18">
        <v>1</v>
      </c>
      <c r="O17" s="226">
        <f t="shared" si="2"/>
        <v>0</v>
      </c>
      <c r="P17" s="227">
        <f t="shared" si="0"/>
        <v>0</v>
      </c>
      <c r="Q17" s="221">
        <f t="shared" si="1"/>
        <v>0</v>
      </c>
    </row>
    <row r="18" spans="1:17" x14ac:dyDescent="0.2">
      <c r="A18" s="12"/>
      <c r="B18" s="13"/>
      <c r="C18" s="14"/>
      <c r="D18" s="15"/>
      <c r="E18" s="16"/>
      <c r="F18" s="17"/>
      <c r="G18" s="7">
        <v>1</v>
      </c>
      <c r="H18" s="8">
        <v>1</v>
      </c>
      <c r="I18" s="9">
        <v>1</v>
      </c>
      <c r="J18" s="13"/>
      <c r="K18" s="16"/>
      <c r="L18" s="14"/>
      <c r="M18" s="18">
        <v>1</v>
      </c>
      <c r="N18" s="18">
        <v>1</v>
      </c>
      <c r="O18" s="226">
        <f t="shared" si="2"/>
        <v>0</v>
      </c>
      <c r="P18" s="227">
        <f t="shared" si="0"/>
        <v>0</v>
      </c>
      <c r="Q18" s="221">
        <f t="shared" si="1"/>
        <v>0</v>
      </c>
    </row>
    <row r="19" spans="1:17" x14ac:dyDescent="0.2">
      <c r="A19" s="12"/>
      <c r="B19" s="13"/>
      <c r="C19" s="14"/>
      <c r="D19" s="15"/>
      <c r="E19" s="16"/>
      <c r="F19" s="17"/>
      <c r="G19" s="7">
        <v>1</v>
      </c>
      <c r="H19" s="8">
        <v>1</v>
      </c>
      <c r="I19" s="9">
        <v>1</v>
      </c>
      <c r="J19" s="13"/>
      <c r="K19" s="16"/>
      <c r="L19" s="14"/>
      <c r="M19" s="18">
        <v>1</v>
      </c>
      <c r="N19" s="18">
        <v>1</v>
      </c>
      <c r="O19" s="226">
        <f t="shared" si="2"/>
        <v>0</v>
      </c>
      <c r="P19" s="227">
        <f t="shared" si="0"/>
        <v>0</v>
      </c>
      <c r="Q19" s="221">
        <f t="shared" si="1"/>
        <v>0</v>
      </c>
    </row>
    <row r="20" spans="1:17" x14ac:dyDescent="0.2">
      <c r="A20" s="12"/>
      <c r="B20" s="13"/>
      <c r="C20" s="14"/>
      <c r="D20" s="15"/>
      <c r="E20" s="16"/>
      <c r="F20" s="17"/>
      <c r="G20" s="7">
        <v>1</v>
      </c>
      <c r="H20" s="8">
        <v>1</v>
      </c>
      <c r="I20" s="9">
        <v>1</v>
      </c>
      <c r="J20" s="13"/>
      <c r="K20" s="16"/>
      <c r="L20" s="14"/>
      <c r="M20" s="18">
        <v>1</v>
      </c>
      <c r="N20" s="18">
        <v>1</v>
      </c>
      <c r="O20" s="226">
        <f t="shared" si="2"/>
        <v>0</v>
      </c>
      <c r="P20" s="227">
        <f t="shared" si="0"/>
        <v>0</v>
      </c>
      <c r="Q20" s="221">
        <f t="shared" si="1"/>
        <v>0</v>
      </c>
    </row>
    <row r="21" spans="1:17" x14ac:dyDescent="0.2">
      <c r="A21" s="12"/>
      <c r="B21" s="13"/>
      <c r="C21" s="14"/>
      <c r="D21" s="15"/>
      <c r="E21" s="16"/>
      <c r="F21" s="17"/>
      <c r="G21" s="7">
        <v>1</v>
      </c>
      <c r="H21" s="8">
        <v>1</v>
      </c>
      <c r="I21" s="9">
        <v>1</v>
      </c>
      <c r="J21" s="13"/>
      <c r="K21" s="16"/>
      <c r="L21" s="14"/>
      <c r="M21" s="18">
        <v>1</v>
      </c>
      <c r="N21" s="18">
        <v>1</v>
      </c>
      <c r="O21" s="226">
        <f t="shared" si="2"/>
        <v>0</v>
      </c>
      <c r="P21" s="227">
        <f t="shared" si="0"/>
        <v>0</v>
      </c>
      <c r="Q21" s="221">
        <f t="shared" si="1"/>
        <v>0</v>
      </c>
    </row>
    <row r="22" spans="1:17" x14ac:dyDescent="0.2">
      <c r="A22" s="12"/>
      <c r="B22" s="13"/>
      <c r="C22" s="14"/>
      <c r="D22" s="15"/>
      <c r="E22" s="16"/>
      <c r="F22" s="17"/>
      <c r="G22" s="7">
        <v>1</v>
      </c>
      <c r="H22" s="8">
        <v>1</v>
      </c>
      <c r="I22" s="9">
        <v>1</v>
      </c>
      <c r="J22" s="13"/>
      <c r="K22" s="16"/>
      <c r="L22" s="14"/>
      <c r="M22" s="18">
        <v>1</v>
      </c>
      <c r="N22" s="18">
        <v>1</v>
      </c>
      <c r="O22" s="226">
        <f t="shared" si="2"/>
        <v>0</v>
      </c>
      <c r="P22" s="227">
        <f t="shared" si="0"/>
        <v>0</v>
      </c>
      <c r="Q22" s="221">
        <f t="shared" si="1"/>
        <v>0</v>
      </c>
    </row>
    <row r="23" spans="1:17" x14ac:dyDescent="0.2">
      <c r="A23" s="12"/>
      <c r="B23" s="13"/>
      <c r="C23" s="14"/>
      <c r="D23" s="15"/>
      <c r="E23" s="16"/>
      <c r="F23" s="17"/>
      <c r="G23" s="7">
        <v>1</v>
      </c>
      <c r="H23" s="8">
        <v>1</v>
      </c>
      <c r="I23" s="9">
        <v>1</v>
      </c>
      <c r="J23" s="13"/>
      <c r="K23" s="16"/>
      <c r="L23" s="14"/>
      <c r="M23" s="18">
        <v>1</v>
      </c>
      <c r="N23" s="18">
        <v>1</v>
      </c>
      <c r="O23" s="226">
        <f t="shared" si="2"/>
        <v>0</v>
      </c>
      <c r="P23" s="227">
        <f t="shared" si="0"/>
        <v>0</v>
      </c>
      <c r="Q23" s="221">
        <f t="shared" si="1"/>
        <v>0</v>
      </c>
    </row>
    <row r="24" spans="1:17" x14ac:dyDescent="0.2">
      <c r="A24" s="12"/>
      <c r="B24" s="13"/>
      <c r="C24" s="14"/>
      <c r="D24" s="15"/>
      <c r="E24" s="16"/>
      <c r="F24" s="17"/>
      <c r="G24" s="7">
        <v>1</v>
      </c>
      <c r="H24" s="8">
        <v>1</v>
      </c>
      <c r="I24" s="9">
        <v>1</v>
      </c>
      <c r="J24" s="13"/>
      <c r="K24" s="16"/>
      <c r="L24" s="14"/>
      <c r="M24" s="18">
        <v>1</v>
      </c>
      <c r="N24" s="18">
        <v>1</v>
      </c>
      <c r="O24" s="226">
        <f t="shared" si="2"/>
        <v>0</v>
      </c>
      <c r="P24" s="227">
        <f t="shared" si="0"/>
        <v>0</v>
      </c>
      <c r="Q24" s="221">
        <f t="shared" si="1"/>
        <v>0</v>
      </c>
    </row>
    <row r="25" spans="1:17" x14ac:dyDescent="0.2">
      <c r="A25" s="12"/>
      <c r="B25" s="13"/>
      <c r="C25" s="14"/>
      <c r="D25" s="15"/>
      <c r="E25" s="16"/>
      <c r="F25" s="17"/>
      <c r="G25" s="7">
        <v>1</v>
      </c>
      <c r="H25" s="8">
        <v>1</v>
      </c>
      <c r="I25" s="9">
        <v>1</v>
      </c>
      <c r="J25" s="13"/>
      <c r="K25" s="16"/>
      <c r="L25" s="14"/>
      <c r="M25" s="18">
        <v>1</v>
      </c>
      <c r="N25" s="18">
        <v>1</v>
      </c>
      <c r="O25" s="226">
        <f t="shared" si="2"/>
        <v>0</v>
      </c>
      <c r="P25" s="227">
        <f t="shared" si="0"/>
        <v>0</v>
      </c>
      <c r="Q25" s="221">
        <f t="shared" si="1"/>
        <v>0</v>
      </c>
    </row>
    <row r="26" spans="1:17" x14ac:dyDescent="0.2">
      <c r="A26" s="12"/>
      <c r="B26" s="13"/>
      <c r="C26" s="14"/>
      <c r="D26" s="15"/>
      <c r="E26" s="16"/>
      <c r="F26" s="17"/>
      <c r="G26" s="7">
        <v>1</v>
      </c>
      <c r="H26" s="8">
        <v>1</v>
      </c>
      <c r="I26" s="9">
        <v>1</v>
      </c>
      <c r="J26" s="13"/>
      <c r="K26" s="16"/>
      <c r="L26" s="14"/>
      <c r="M26" s="18">
        <v>1</v>
      </c>
      <c r="N26" s="18">
        <v>1</v>
      </c>
      <c r="O26" s="226">
        <f t="shared" si="2"/>
        <v>0</v>
      </c>
      <c r="P26" s="227">
        <f t="shared" si="0"/>
        <v>0</v>
      </c>
      <c r="Q26" s="221">
        <f t="shared" si="1"/>
        <v>0</v>
      </c>
    </row>
    <row r="27" spans="1:17" x14ac:dyDescent="0.2">
      <c r="A27" s="12"/>
      <c r="B27" s="13"/>
      <c r="C27" s="14"/>
      <c r="D27" s="15"/>
      <c r="E27" s="16"/>
      <c r="F27" s="17"/>
      <c r="G27" s="7">
        <v>1</v>
      </c>
      <c r="H27" s="8">
        <v>1</v>
      </c>
      <c r="I27" s="9">
        <v>1</v>
      </c>
      <c r="J27" s="13"/>
      <c r="K27" s="16"/>
      <c r="L27" s="14"/>
      <c r="M27" s="18">
        <v>1</v>
      </c>
      <c r="N27" s="18">
        <v>1</v>
      </c>
      <c r="O27" s="226">
        <f t="shared" si="2"/>
        <v>0</v>
      </c>
      <c r="P27" s="227">
        <f t="shared" si="0"/>
        <v>0</v>
      </c>
      <c r="Q27" s="221">
        <f t="shared" si="1"/>
        <v>0</v>
      </c>
    </row>
    <row r="28" spans="1:17" ht="13.5" thickBot="1" x14ac:dyDescent="0.25">
      <c r="A28" s="19"/>
      <c r="B28" s="20"/>
      <c r="C28" s="21"/>
      <c r="D28" s="22"/>
      <c r="E28" s="23"/>
      <c r="F28" s="24"/>
      <c r="G28" s="7">
        <v>1</v>
      </c>
      <c r="H28" s="8">
        <v>1</v>
      </c>
      <c r="I28" s="9">
        <v>1</v>
      </c>
      <c r="J28" s="20"/>
      <c r="K28" s="25"/>
      <c r="L28" s="21"/>
      <c r="M28" s="26">
        <v>1</v>
      </c>
      <c r="N28" s="26">
        <v>1</v>
      </c>
      <c r="O28" s="226">
        <f t="shared" si="2"/>
        <v>0</v>
      </c>
      <c r="P28" s="227">
        <f t="shared" si="0"/>
        <v>0</v>
      </c>
      <c r="Q28" s="221">
        <f t="shared" si="1"/>
        <v>0</v>
      </c>
    </row>
    <row r="29" spans="1:17" ht="16.5" thickBot="1" x14ac:dyDescent="0.3">
      <c r="A29" s="89" t="s">
        <v>16</v>
      </c>
      <c r="B29" s="35">
        <f>SUM(B10:B28)</f>
        <v>0</v>
      </c>
      <c r="C29" s="35">
        <f>SUM(C10:C28)</f>
        <v>0</v>
      </c>
      <c r="D29" s="36">
        <f>SUM(D10:D28)</f>
        <v>0</v>
      </c>
      <c r="E29" s="35">
        <f>SUM(E10:E28)</f>
        <v>0</v>
      </c>
      <c r="F29" s="37">
        <f>SUM(F10:F28)</f>
        <v>0</v>
      </c>
      <c r="G29" s="38"/>
      <c r="H29" s="35"/>
      <c r="I29" s="35"/>
      <c r="J29" s="35">
        <f>SUM(J10:J28)</f>
        <v>0</v>
      </c>
      <c r="K29" s="35">
        <f>SUM(K10:K28)</f>
        <v>0</v>
      </c>
      <c r="L29" s="35">
        <f>SUM(L10:L28)</f>
        <v>0</v>
      </c>
      <c r="M29" s="35"/>
      <c r="N29" s="35"/>
      <c r="O29" s="34">
        <f>SUM(O10:O28)</f>
        <v>0</v>
      </c>
      <c r="P29" s="159">
        <f>SUM(P10:P28)</f>
        <v>0</v>
      </c>
      <c r="Q29" s="172">
        <f>SUM(Q10:Q28)</f>
        <v>0</v>
      </c>
    </row>
    <row r="30" spans="1:17" x14ac:dyDescent="0.2">
      <c r="A30" s="90"/>
      <c r="B30" s="90"/>
      <c r="C30" s="90"/>
      <c r="D30" s="91"/>
      <c r="E30" s="92"/>
      <c r="F30" s="93"/>
      <c r="G30" s="94"/>
      <c r="H30" s="92"/>
      <c r="I30" s="92"/>
      <c r="J30" s="92"/>
      <c r="K30" s="92"/>
      <c r="L30" s="92"/>
      <c r="M30" s="92"/>
      <c r="N30" s="92"/>
      <c r="O30" s="95"/>
      <c r="P30" s="160"/>
      <c r="Q30" s="104"/>
    </row>
    <row r="31" spans="1:17" ht="15.75" customHeight="1" thickBot="1" x14ac:dyDescent="0.25">
      <c r="A31" s="96" t="s">
        <v>17</v>
      </c>
      <c r="B31" s="97"/>
      <c r="C31" s="97"/>
      <c r="D31" s="98"/>
      <c r="E31" s="99"/>
      <c r="F31" s="100"/>
      <c r="G31" s="101"/>
      <c r="H31" s="99"/>
      <c r="I31" s="99"/>
      <c r="J31" s="99"/>
      <c r="K31" s="99"/>
      <c r="L31" s="99"/>
      <c r="M31" s="99"/>
      <c r="N31" s="99"/>
      <c r="O31" s="102"/>
      <c r="P31" s="161"/>
      <c r="Q31" s="104"/>
    </row>
    <row r="32" spans="1:17" x14ac:dyDescent="0.2">
      <c r="A32" s="5"/>
      <c r="B32" s="27"/>
      <c r="C32" s="27"/>
      <c r="D32" s="30"/>
      <c r="E32" s="27"/>
      <c r="F32" s="28"/>
      <c r="G32" s="29"/>
      <c r="H32" s="27"/>
      <c r="I32" s="27"/>
      <c r="J32" s="27"/>
      <c r="K32" s="27"/>
      <c r="L32" s="27"/>
      <c r="M32" s="27"/>
      <c r="N32" s="92"/>
      <c r="O32" s="31"/>
      <c r="P32" s="160"/>
      <c r="Q32" s="221">
        <f>O32</f>
        <v>0</v>
      </c>
    </row>
    <row r="33" spans="1:17" x14ac:dyDescent="0.2">
      <c r="A33" s="5"/>
      <c r="B33" s="92"/>
      <c r="C33" s="92"/>
      <c r="D33" s="40"/>
      <c r="E33" s="92"/>
      <c r="F33" s="93"/>
      <c r="G33" s="94"/>
      <c r="H33" s="92"/>
      <c r="I33" s="92"/>
      <c r="J33" s="92"/>
      <c r="K33" s="92"/>
      <c r="L33" s="92"/>
      <c r="M33" s="92"/>
      <c r="N33" s="92"/>
      <c r="O33" s="31"/>
      <c r="P33" s="160"/>
      <c r="Q33" s="221">
        <f>O33</f>
        <v>0</v>
      </c>
    </row>
    <row r="34" spans="1:17" x14ac:dyDescent="0.2">
      <c r="A34" s="5"/>
      <c r="B34" s="92"/>
      <c r="C34" s="92"/>
      <c r="D34" s="40"/>
      <c r="E34" s="92"/>
      <c r="F34" s="93"/>
      <c r="G34" s="94"/>
      <c r="H34" s="92"/>
      <c r="I34" s="92"/>
      <c r="J34" s="92"/>
      <c r="K34" s="92"/>
      <c r="L34" s="92"/>
      <c r="M34" s="92"/>
      <c r="N34" s="92"/>
      <c r="O34" s="31"/>
      <c r="P34" s="160"/>
      <c r="Q34" s="221">
        <f>O34</f>
        <v>0</v>
      </c>
    </row>
    <row r="35" spans="1:17" x14ac:dyDescent="0.2">
      <c r="A35" s="16"/>
      <c r="B35" s="104"/>
      <c r="C35" s="104"/>
      <c r="D35" s="105"/>
      <c r="E35" s="104"/>
      <c r="F35" s="106"/>
      <c r="G35" s="107"/>
      <c r="H35" s="104"/>
      <c r="I35" s="104"/>
      <c r="J35" s="104"/>
      <c r="K35" s="104"/>
      <c r="L35" s="104"/>
      <c r="M35" s="104"/>
      <c r="N35" s="104"/>
      <c r="O35" s="32"/>
      <c r="P35" s="162"/>
      <c r="Q35" s="221">
        <f>O35</f>
        <v>0</v>
      </c>
    </row>
    <row r="36" spans="1:17" ht="13.5" thickBot="1" x14ac:dyDescent="0.25">
      <c r="A36" s="25"/>
      <c r="B36" s="99"/>
      <c r="C36" s="99"/>
      <c r="D36" s="109"/>
      <c r="E36" s="99"/>
      <c r="F36" s="100"/>
      <c r="G36" s="101"/>
      <c r="H36" s="99"/>
      <c r="I36" s="99"/>
      <c r="J36" s="99"/>
      <c r="K36" s="99"/>
      <c r="L36" s="99"/>
      <c r="M36" s="99"/>
      <c r="N36" s="99"/>
      <c r="O36" s="33"/>
      <c r="P36" s="161"/>
      <c r="Q36" s="221">
        <f>O36</f>
        <v>0</v>
      </c>
    </row>
    <row r="37" spans="1:17" ht="13.5" thickBot="1" x14ac:dyDescent="0.25">
      <c r="A37" s="111" t="s">
        <v>18</v>
      </c>
      <c r="C37" s="49"/>
      <c r="D37" s="112"/>
      <c r="E37" s="49"/>
      <c r="F37" s="113"/>
      <c r="G37" s="114"/>
      <c r="H37" s="49"/>
      <c r="I37" s="49"/>
      <c r="J37" s="49"/>
      <c r="K37" s="115"/>
      <c r="L37" s="115"/>
      <c r="M37" s="116"/>
      <c r="N37" s="117" t="s">
        <v>19</v>
      </c>
      <c r="O37" s="39">
        <f>SUM(O32:O36)</f>
        <v>0</v>
      </c>
      <c r="P37" s="163"/>
      <c r="Q37" s="170">
        <f>SUM(Q32:Q36)</f>
        <v>0</v>
      </c>
    </row>
    <row r="38" spans="1:17" ht="30" customHeight="1" thickBot="1" x14ac:dyDescent="0.3">
      <c r="A38" s="49"/>
      <c r="B38" s="49"/>
      <c r="C38" s="49"/>
      <c r="D38" s="49"/>
      <c r="E38" s="49"/>
      <c r="F38" s="113"/>
      <c r="G38" s="114"/>
      <c r="H38" s="49"/>
      <c r="I38" s="49"/>
      <c r="J38" s="49"/>
      <c r="K38" s="49"/>
      <c r="L38" s="49"/>
      <c r="M38" s="118"/>
      <c r="N38" s="118" t="s">
        <v>20</v>
      </c>
      <c r="O38" s="41">
        <f>O29+O37</f>
        <v>0</v>
      </c>
      <c r="P38" s="164">
        <f>P29+P37</f>
        <v>0</v>
      </c>
      <c r="Q38" s="171">
        <f>Q29+Q37</f>
        <v>0</v>
      </c>
    </row>
    <row r="39" spans="1:17" ht="15.75" thickBot="1" x14ac:dyDescent="0.3">
      <c r="A39" s="119" t="s">
        <v>21</v>
      </c>
      <c r="B39" s="120"/>
      <c r="C39" s="120"/>
      <c r="D39" s="120"/>
      <c r="E39" s="120"/>
      <c r="F39" s="121"/>
      <c r="G39" s="122"/>
      <c r="H39" s="49"/>
      <c r="I39" s="123" t="s">
        <v>22</v>
      </c>
      <c r="J39" s="120"/>
      <c r="K39" s="120"/>
      <c r="L39" s="49"/>
      <c r="M39" s="49"/>
      <c r="N39" s="49"/>
      <c r="O39" s="124"/>
      <c r="P39" s="125"/>
    </row>
    <row r="40" spans="1:17" x14ac:dyDescent="0.2">
      <c r="C40" s="49"/>
      <c r="L40" s="49"/>
      <c r="M40" s="49"/>
      <c r="N40" s="49"/>
      <c r="O40" s="124" t="s">
        <v>95</v>
      </c>
      <c r="P40" s="124" t="s">
        <v>96</v>
      </c>
      <c r="Q40" s="124" t="s">
        <v>97</v>
      </c>
    </row>
    <row r="41" spans="1:17" ht="13.5" thickBot="1" x14ac:dyDescent="0.25">
      <c r="B41" s="126" t="s">
        <v>25</v>
      </c>
      <c r="C41" s="120"/>
      <c r="D41" s="120"/>
      <c r="E41" s="120"/>
      <c r="F41" s="121"/>
      <c r="G41" s="122"/>
      <c r="I41" s="62" t="s">
        <v>22</v>
      </c>
      <c r="J41" s="120"/>
      <c r="K41" s="120"/>
      <c r="N41" s="47" t="s">
        <v>98</v>
      </c>
      <c r="O41" s="221"/>
      <c r="P41" s="222"/>
      <c r="Q41" s="222"/>
    </row>
    <row r="42" spans="1:17" x14ac:dyDescent="0.2">
      <c r="C42" s="49"/>
      <c r="D42" s="49"/>
      <c r="N42" s="219" t="s">
        <v>99</v>
      </c>
      <c r="O42" s="220">
        <f>O38+O41</f>
        <v>0</v>
      </c>
      <c r="P42" s="220">
        <f>P38+P41</f>
        <v>0</v>
      </c>
      <c r="Q42" s="220">
        <f>Q38+Q41</f>
        <v>0</v>
      </c>
    </row>
    <row r="43" spans="1:17" x14ac:dyDescent="0.2">
      <c r="A43" s="111" t="s">
        <v>24</v>
      </c>
      <c r="B43" s="146"/>
      <c r="C43" s="49"/>
    </row>
    <row r="44" spans="1:17" x14ac:dyDescent="0.2">
      <c r="A44" s="111" t="s">
        <v>26</v>
      </c>
      <c r="C44" s="49"/>
    </row>
    <row r="45" spans="1:17" x14ac:dyDescent="0.2">
      <c r="A45" s="128" t="s">
        <v>100</v>
      </c>
      <c r="C45" s="49"/>
    </row>
    <row r="46" spans="1:17" x14ac:dyDescent="0.2">
      <c r="A46" s="152" t="s">
        <v>76</v>
      </c>
      <c r="B46" s="148"/>
      <c r="C46" s="149"/>
      <c r="D46" s="149"/>
      <c r="E46" s="149"/>
      <c r="F46" s="150"/>
      <c r="G46" s="151"/>
      <c r="H46" s="149"/>
      <c r="I46" s="149"/>
      <c r="J46" s="149"/>
      <c r="K46" s="149"/>
      <c r="L46" s="149"/>
      <c r="M46" s="149"/>
    </row>
    <row r="47" spans="1:17" x14ac:dyDescent="0.2">
      <c r="C47" s="49"/>
    </row>
    <row r="48" spans="1:17" x14ac:dyDescent="0.2">
      <c r="C48" s="49"/>
    </row>
    <row r="49" spans="3:3" x14ac:dyDescent="0.2">
      <c r="C49" s="49"/>
    </row>
    <row r="50" spans="3:3" x14ac:dyDescent="0.2">
      <c r="C50" s="49"/>
    </row>
    <row r="51" spans="3:3" x14ac:dyDescent="0.2">
      <c r="C51" s="49"/>
    </row>
    <row r="52" spans="3:3" x14ac:dyDescent="0.2">
      <c r="C52" s="49"/>
    </row>
    <row r="53" spans="3:3" x14ac:dyDescent="0.2">
      <c r="C53" s="49"/>
    </row>
    <row r="54" spans="3:3" x14ac:dyDescent="0.2">
      <c r="C54" s="49"/>
    </row>
    <row r="55" spans="3:3" x14ac:dyDescent="0.2">
      <c r="C55" s="49"/>
    </row>
    <row r="56" spans="3:3" x14ac:dyDescent="0.2">
      <c r="C56" s="49"/>
    </row>
    <row r="57" spans="3:3" x14ac:dyDescent="0.2">
      <c r="C57" s="49"/>
    </row>
    <row r="58" spans="3:3" x14ac:dyDescent="0.2">
      <c r="C58" s="49"/>
    </row>
    <row r="59" spans="3:3" x14ac:dyDescent="0.2">
      <c r="C59" s="49"/>
    </row>
    <row r="60" spans="3:3" x14ac:dyDescent="0.2">
      <c r="C60" s="49"/>
    </row>
    <row r="61" spans="3:3" x14ac:dyDescent="0.2">
      <c r="C61" s="49"/>
    </row>
    <row r="62" spans="3:3" x14ac:dyDescent="0.2">
      <c r="C62" s="49"/>
    </row>
    <row r="63" spans="3:3" x14ac:dyDescent="0.2">
      <c r="C63" s="49"/>
    </row>
    <row r="64" spans="3:3" x14ac:dyDescent="0.2">
      <c r="C64" s="49"/>
    </row>
    <row r="65" spans="3:3" x14ac:dyDescent="0.2">
      <c r="C65" s="49"/>
    </row>
    <row r="66" spans="3:3" x14ac:dyDescent="0.2">
      <c r="C66" s="49"/>
    </row>
    <row r="67" spans="3:3" x14ac:dyDescent="0.2">
      <c r="C67" s="49"/>
    </row>
    <row r="68" spans="3:3" x14ac:dyDescent="0.2">
      <c r="C68" s="49"/>
    </row>
    <row r="69" spans="3:3" x14ac:dyDescent="0.2">
      <c r="C69" s="49"/>
    </row>
    <row r="70" spans="3:3" x14ac:dyDescent="0.2">
      <c r="C70" s="49"/>
    </row>
    <row r="71" spans="3:3" x14ac:dyDescent="0.2">
      <c r="C71" s="49"/>
    </row>
    <row r="72" spans="3:3" x14ac:dyDescent="0.2">
      <c r="C72" s="49"/>
    </row>
    <row r="73" spans="3:3" x14ac:dyDescent="0.2">
      <c r="C73" s="49"/>
    </row>
    <row r="74" spans="3:3" x14ac:dyDescent="0.2">
      <c r="C74" s="49"/>
    </row>
    <row r="75" spans="3:3" x14ac:dyDescent="0.2">
      <c r="C75" s="49"/>
    </row>
    <row r="76" spans="3:3" x14ac:dyDescent="0.2">
      <c r="C76" s="49"/>
    </row>
    <row r="77" spans="3:3" x14ac:dyDescent="0.2">
      <c r="C77" s="49"/>
    </row>
    <row r="78" spans="3:3" x14ac:dyDescent="0.2">
      <c r="C78" s="49"/>
    </row>
    <row r="79" spans="3:3" x14ac:dyDescent="0.2">
      <c r="C79" s="49"/>
    </row>
    <row r="80" spans="3:3" x14ac:dyDescent="0.2">
      <c r="C80" s="49"/>
    </row>
    <row r="81" spans="3:3" x14ac:dyDescent="0.2">
      <c r="C81" s="49"/>
    </row>
    <row r="82" spans="3:3" x14ac:dyDescent="0.2">
      <c r="C82" s="49"/>
    </row>
    <row r="83" spans="3:3" x14ac:dyDescent="0.2">
      <c r="C83" s="49"/>
    </row>
    <row r="84" spans="3:3" x14ac:dyDescent="0.2">
      <c r="C84" s="49"/>
    </row>
  </sheetData>
  <sheetProtection algorithmName="SHA-512" hashValue="HGVgsXTxEn0DdTjrzA9WtZGLTpscnvRpDP4kAuSouLpqn21g4LpLLhpl+7LdyBRPDXWwG8pCxpm4pyKMcfM3cQ==" saltValue="uEKMQoAyi0yr2i5QdJTv9A==" spinCount="100000" sheet="1" objects="1" scenarios="1"/>
  <mergeCells count="5">
    <mergeCell ref="C2:J2"/>
    <mergeCell ref="C3:J3"/>
    <mergeCell ref="C4:J4"/>
    <mergeCell ref="C5:J5"/>
    <mergeCell ref="C6:J6"/>
  </mergeCells>
  <phoneticPr fontId="17" type="noConversion"/>
  <pageMargins left="0.4" right="0.4" top="0.98" bottom="0.68" header="0.46" footer="0.5"/>
  <pageSetup orientation="portrait" horizontalDpi="4294967292" r:id="rId1"/>
  <headerFooter alignWithMargins="0">
    <oddHeader>&amp;L&amp;G</oddHeader>
  </headerFooter>
  <legacyDrawing r:id="rId2"/>
  <legacyDrawingHF r:id="rId3"/>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4"/>
  <sheetViews>
    <sheetView tabSelected="1" zoomScale="115" workbookViewId="0">
      <selection activeCell="O10" sqref="O10:O28"/>
    </sheetView>
  </sheetViews>
  <sheetFormatPr defaultRowHeight="12.75" x14ac:dyDescent="0.2"/>
  <cols>
    <col min="1" max="1" width="20.42578125" style="43" customWidth="1"/>
    <col min="2" max="2" width="5.140625" style="43" customWidth="1"/>
    <col min="3" max="3" width="3.7109375" style="127" customWidth="1"/>
    <col min="4" max="4" width="3.7109375" style="43" customWidth="1"/>
    <col min="5" max="5" width="4.5703125" style="43" customWidth="1"/>
    <col min="6" max="6" width="3.5703125" style="50" customWidth="1"/>
    <col min="7" max="7" width="4.85546875" style="51" customWidth="1"/>
    <col min="8" max="8" width="6.140625" style="43" customWidth="1"/>
    <col min="9" max="9" width="6.42578125" style="43" customWidth="1"/>
    <col min="10" max="10" width="4" style="43" customWidth="1"/>
    <col min="11" max="12" width="4.42578125" style="43" customWidth="1"/>
    <col min="13" max="14" width="4.7109375" style="43" customWidth="1"/>
    <col min="15" max="15" width="8.5703125" style="46" customWidth="1"/>
    <col min="16" max="16" width="8.5703125" style="43" customWidth="1"/>
    <col min="17" max="17" width="6.85546875" style="43" customWidth="1"/>
    <col min="18" max="18" width="1.7109375" style="43" customWidth="1"/>
    <col min="19" max="16384" width="9.140625" style="43"/>
  </cols>
  <sheetData>
    <row r="1" spans="1:17" ht="16.5" thickBot="1" x14ac:dyDescent="0.3">
      <c r="B1" s="44" t="s">
        <v>0</v>
      </c>
      <c r="C1" s="43"/>
      <c r="F1" s="43"/>
      <c r="G1" s="43"/>
      <c r="H1" s="45"/>
    </row>
    <row r="2" spans="1:17" ht="13.5" thickBot="1" x14ac:dyDescent="0.25">
      <c r="B2" s="47" t="s">
        <v>85</v>
      </c>
      <c r="C2" s="232" t="s">
        <v>146</v>
      </c>
      <c r="D2" s="229"/>
      <c r="E2" s="229"/>
      <c r="F2" s="229"/>
      <c r="G2" s="229"/>
      <c r="H2" s="229"/>
      <c r="I2" s="229"/>
      <c r="J2" s="230"/>
    </row>
    <row r="3" spans="1:17" ht="13.5" thickBot="1" x14ac:dyDescent="0.25">
      <c r="B3" s="47" t="s">
        <v>55</v>
      </c>
      <c r="C3" s="228" t="s">
        <v>84</v>
      </c>
      <c r="D3" s="229"/>
      <c r="E3" s="229"/>
      <c r="F3" s="229"/>
      <c r="G3" s="229"/>
      <c r="H3" s="229"/>
      <c r="I3" s="229"/>
      <c r="J3" s="230"/>
    </row>
    <row r="4" spans="1:17" ht="13.5" thickBot="1" x14ac:dyDescent="0.25">
      <c r="B4" s="47" t="s">
        <v>86</v>
      </c>
      <c r="C4" s="228" t="s">
        <v>87</v>
      </c>
      <c r="D4" s="229"/>
      <c r="E4" s="229"/>
      <c r="F4" s="229"/>
      <c r="G4" s="229"/>
      <c r="H4" s="229"/>
      <c r="I4" s="229"/>
      <c r="J4" s="230"/>
    </row>
    <row r="5" spans="1:17" ht="13.5" thickBot="1" x14ac:dyDescent="0.25">
      <c r="B5" s="47" t="s">
        <v>56</v>
      </c>
      <c r="C5" s="228" t="s">
        <v>88</v>
      </c>
      <c r="D5" s="229"/>
      <c r="E5" s="229"/>
      <c r="F5" s="229"/>
      <c r="G5" s="229"/>
      <c r="H5" s="229"/>
      <c r="I5" s="229"/>
      <c r="J5" s="230"/>
    </row>
    <row r="6" spans="1:17" ht="13.5" thickBot="1" x14ac:dyDescent="0.25">
      <c r="B6" s="47" t="s">
        <v>83</v>
      </c>
      <c r="C6" s="232" t="s">
        <v>131</v>
      </c>
      <c r="D6" s="229"/>
      <c r="E6" s="229"/>
      <c r="F6" s="229"/>
      <c r="G6" s="229"/>
      <c r="H6" s="229"/>
      <c r="I6" s="229"/>
      <c r="J6" s="230"/>
    </row>
    <row r="7" spans="1:17" ht="13.5" thickBot="1" x14ac:dyDescent="0.25">
      <c r="C7" s="49"/>
    </row>
    <row r="8" spans="1:17" ht="14.25" customHeight="1" thickBot="1" x14ac:dyDescent="0.25">
      <c r="B8" s="52" t="s">
        <v>1</v>
      </c>
      <c r="C8" s="48"/>
      <c r="J8" s="53" t="s">
        <v>2</v>
      </c>
      <c r="K8" s="54"/>
      <c r="L8" s="48"/>
    </row>
    <row r="9" spans="1:17" s="62" customFormat="1" ht="57.75" customHeight="1" thickBot="1" x14ac:dyDescent="0.25">
      <c r="A9" s="55" t="s">
        <v>3</v>
      </c>
      <c r="B9" s="56" t="s">
        <v>4</v>
      </c>
      <c r="C9" s="56" t="s">
        <v>5</v>
      </c>
      <c r="D9" s="57" t="s">
        <v>6</v>
      </c>
      <c r="E9" s="58" t="s">
        <v>7</v>
      </c>
      <c r="F9" s="59" t="s">
        <v>23</v>
      </c>
      <c r="G9" s="60" t="s">
        <v>8</v>
      </c>
      <c r="H9" s="58" t="s">
        <v>27</v>
      </c>
      <c r="I9" s="58" t="s">
        <v>28</v>
      </c>
      <c r="J9" s="56" t="s">
        <v>9</v>
      </c>
      <c r="K9" s="56" t="s">
        <v>10</v>
      </c>
      <c r="L9" s="56" t="s">
        <v>11</v>
      </c>
      <c r="M9" s="58" t="s">
        <v>12</v>
      </c>
      <c r="N9" s="58" t="s">
        <v>13</v>
      </c>
      <c r="O9" s="61" t="s">
        <v>14</v>
      </c>
      <c r="P9" s="158" t="s">
        <v>15</v>
      </c>
      <c r="Q9" s="165" t="s">
        <v>89</v>
      </c>
    </row>
    <row r="10" spans="1:17" x14ac:dyDescent="0.2">
      <c r="A10" s="1"/>
      <c r="B10" s="2"/>
      <c r="C10" s="3"/>
      <c r="D10" s="4"/>
      <c r="E10" s="5"/>
      <c r="F10" s="6"/>
      <c r="G10" s="7">
        <v>1</v>
      </c>
      <c r="H10" s="8">
        <v>1</v>
      </c>
      <c r="I10" s="9">
        <v>1</v>
      </c>
      <c r="J10" s="2"/>
      <c r="K10" s="10"/>
      <c r="L10" s="3"/>
      <c r="M10" s="11">
        <v>1</v>
      </c>
      <c r="N10" s="11">
        <v>1</v>
      </c>
      <c r="O10" s="226">
        <f>ROUND(((G10*H10*I10*M10*N10*(B10+2/3*C10) + G10*H10*I10*M10*N10*(J10*E10+K10+L10*E10)/44)),2)</f>
        <v>0</v>
      </c>
      <c r="P10" s="227">
        <f t="shared" ref="P10:P28" si="0">E10*D10*H10</f>
        <v>0</v>
      </c>
      <c r="Q10" s="221">
        <f t="shared" ref="Q10:Q28" si="1">O10</f>
        <v>0</v>
      </c>
    </row>
    <row r="11" spans="1:17" x14ac:dyDescent="0.2">
      <c r="A11" s="12"/>
      <c r="B11" s="13"/>
      <c r="C11" s="14"/>
      <c r="D11" s="15"/>
      <c r="E11" s="16"/>
      <c r="F11" s="17"/>
      <c r="G11" s="7">
        <v>1</v>
      </c>
      <c r="H11" s="8">
        <v>1</v>
      </c>
      <c r="I11" s="9">
        <v>1</v>
      </c>
      <c r="J11" s="13"/>
      <c r="K11" s="16"/>
      <c r="L11" s="14"/>
      <c r="M11" s="18">
        <v>1</v>
      </c>
      <c r="N11" s="18">
        <v>1</v>
      </c>
      <c r="O11" s="226">
        <f t="shared" ref="O11:O28" si="2">ROUND(((G11*H11*I11*M11*N11*(B11+2/3*C11) + G11*H11*I11*M11*N11*(J11*E11+K11+L11*E11)/44)),2)</f>
        <v>0</v>
      </c>
      <c r="P11" s="227">
        <f t="shared" si="0"/>
        <v>0</v>
      </c>
      <c r="Q11" s="221">
        <f t="shared" si="1"/>
        <v>0</v>
      </c>
    </row>
    <row r="12" spans="1:17" x14ac:dyDescent="0.2">
      <c r="A12" s="12"/>
      <c r="B12" s="13"/>
      <c r="C12" s="14"/>
      <c r="D12" s="15"/>
      <c r="E12" s="16"/>
      <c r="F12" s="17"/>
      <c r="G12" s="7">
        <v>1</v>
      </c>
      <c r="H12" s="8">
        <v>1</v>
      </c>
      <c r="I12" s="9">
        <v>1</v>
      </c>
      <c r="J12" s="13"/>
      <c r="K12" s="16"/>
      <c r="L12" s="14"/>
      <c r="M12" s="18">
        <v>1</v>
      </c>
      <c r="N12" s="18">
        <v>1</v>
      </c>
      <c r="O12" s="226">
        <f t="shared" si="2"/>
        <v>0</v>
      </c>
      <c r="P12" s="227">
        <f t="shared" si="0"/>
        <v>0</v>
      </c>
      <c r="Q12" s="221">
        <f t="shared" si="1"/>
        <v>0</v>
      </c>
    </row>
    <row r="13" spans="1:17" x14ac:dyDescent="0.2">
      <c r="A13" s="12"/>
      <c r="B13" s="13"/>
      <c r="C13" s="14"/>
      <c r="D13" s="15"/>
      <c r="E13" s="16"/>
      <c r="F13" s="17"/>
      <c r="G13" s="7">
        <v>1</v>
      </c>
      <c r="H13" s="8">
        <v>1</v>
      </c>
      <c r="I13" s="9">
        <v>1</v>
      </c>
      <c r="J13" s="13"/>
      <c r="K13" s="16"/>
      <c r="L13" s="14"/>
      <c r="M13" s="18">
        <v>1</v>
      </c>
      <c r="N13" s="18">
        <v>1</v>
      </c>
      <c r="O13" s="226">
        <f t="shared" si="2"/>
        <v>0</v>
      </c>
      <c r="P13" s="227">
        <f t="shared" si="0"/>
        <v>0</v>
      </c>
      <c r="Q13" s="221">
        <f t="shared" si="1"/>
        <v>0</v>
      </c>
    </row>
    <row r="14" spans="1:17" x14ac:dyDescent="0.2">
      <c r="A14" s="12"/>
      <c r="B14" s="13"/>
      <c r="C14" s="14"/>
      <c r="D14" s="15"/>
      <c r="E14" s="16"/>
      <c r="F14" s="17"/>
      <c r="G14" s="7">
        <v>1</v>
      </c>
      <c r="H14" s="8">
        <v>1</v>
      </c>
      <c r="I14" s="9">
        <v>1</v>
      </c>
      <c r="J14" s="13"/>
      <c r="K14" s="16"/>
      <c r="L14" s="14"/>
      <c r="M14" s="18">
        <v>1</v>
      </c>
      <c r="N14" s="18">
        <v>1</v>
      </c>
      <c r="O14" s="226">
        <f t="shared" si="2"/>
        <v>0</v>
      </c>
      <c r="P14" s="227">
        <f t="shared" si="0"/>
        <v>0</v>
      </c>
      <c r="Q14" s="221">
        <f t="shared" si="1"/>
        <v>0</v>
      </c>
    </row>
    <row r="15" spans="1:17" x14ac:dyDescent="0.2">
      <c r="A15" s="12"/>
      <c r="B15" s="13"/>
      <c r="C15" s="14"/>
      <c r="D15" s="15"/>
      <c r="E15" s="16"/>
      <c r="F15" s="17"/>
      <c r="G15" s="7">
        <v>1</v>
      </c>
      <c r="H15" s="8">
        <v>1</v>
      </c>
      <c r="I15" s="9">
        <v>1</v>
      </c>
      <c r="J15" s="13"/>
      <c r="K15" s="16"/>
      <c r="L15" s="14"/>
      <c r="M15" s="18">
        <v>1</v>
      </c>
      <c r="N15" s="18">
        <v>1</v>
      </c>
      <c r="O15" s="226">
        <f t="shared" si="2"/>
        <v>0</v>
      </c>
      <c r="P15" s="227">
        <f t="shared" si="0"/>
        <v>0</v>
      </c>
      <c r="Q15" s="221">
        <f t="shared" si="1"/>
        <v>0</v>
      </c>
    </row>
    <row r="16" spans="1:17" x14ac:dyDescent="0.2">
      <c r="A16" s="12"/>
      <c r="B16" s="13"/>
      <c r="C16" s="14"/>
      <c r="D16" s="15"/>
      <c r="E16" s="16"/>
      <c r="F16" s="17"/>
      <c r="G16" s="7">
        <v>1</v>
      </c>
      <c r="H16" s="8">
        <v>1</v>
      </c>
      <c r="I16" s="9">
        <v>1</v>
      </c>
      <c r="J16" s="13"/>
      <c r="K16" s="16"/>
      <c r="L16" s="14"/>
      <c r="M16" s="18">
        <v>1</v>
      </c>
      <c r="N16" s="18">
        <v>1</v>
      </c>
      <c r="O16" s="226">
        <f t="shared" si="2"/>
        <v>0</v>
      </c>
      <c r="P16" s="227">
        <f t="shared" si="0"/>
        <v>0</v>
      </c>
      <c r="Q16" s="221">
        <f t="shared" si="1"/>
        <v>0</v>
      </c>
    </row>
    <row r="17" spans="1:17" x14ac:dyDescent="0.2">
      <c r="A17" s="12"/>
      <c r="B17" s="13"/>
      <c r="C17" s="14"/>
      <c r="D17" s="15"/>
      <c r="E17" s="16"/>
      <c r="F17" s="17"/>
      <c r="G17" s="7">
        <v>1</v>
      </c>
      <c r="H17" s="8">
        <v>1</v>
      </c>
      <c r="I17" s="9">
        <v>1</v>
      </c>
      <c r="J17" s="13"/>
      <c r="K17" s="16"/>
      <c r="L17" s="14"/>
      <c r="M17" s="18">
        <v>1</v>
      </c>
      <c r="N17" s="18">
        <v>1</v>
      </c>
      <c r="O17" s="226">
        <f t="shared" si="2"/>
        <v>0</v>
      </c>
      <c r="P17" s="227">
        <f t="shared" si="0"/>
        <v>0</v>
      </c>
      <c r="Q17" s="221">
        <f t="shared" si="1"/>
        <v>0</v>
      </c>
    </row>
    <row r="18" spans="1:17" x14ac:dyDescent="0.2">
      <c r="A18" s="12"/>
      <c r="B18" s="13"/>
      <c r="C18" s="14"/>
      <c r="D18" s="15"/>
      <c r="E18" s="16"/>
      <c r="F18" s="17"/>
      <c r="G18" s="7">
        <v>1</v>
      </c>
      <c r="H18" s="8">
        <v>1</v>
      </c>
      <c r="I18" s="9">
        <v>1</v>
      </c>
      <c r="J18" s="13"/>
      <c r="K18" s="16"/>
      <c r="L18" s="14"/>
      <c r="M18" s="18">
        <v>1</v>
      </c>
      <c r="N18" s="18">
        <v>1</v>
      </c>
      <c r="O18" s="226">
        <f t="shared" si="2"/>
        <v>0</v>
      </c>
      <c r="P18" s="227">
        <f t="shared" si="0"/>
        <v>0</v>
      </c>
      <c r="Q18" s="221">
        <f t="shared" si="1"/>
        <v>0</v>
      </c>
    </row>
    <row r="19" spans="1:17" x14ac:dyDescent="0.2">
      <c r="A19" s="12"/>
      <c r="B19" s="13"/>
      <c r="C19" s="14"/>
      <c r="D19" s="15"/>
      <c r="E19" s="16"/>
      <c r="F19" s="17"/>
      <c r="G19" s="7">
        <v>1</v>
      </c>
      <c r="H19" s="8">
        <v>1</v>
      </c>
      <c r="I19" s="9">
        <v>1</v>
      </c>
      <c r="J19" s="13"/>
      <c r="K19" s="16"/>
      <c r="L19" s="14"/>
      <c r="M19" s="18">
        <v>1</v>
      </c>
      <c r="N19" s="18">
        <v>1</v>
      </c>
      <c r="O19" s="226">
        <f t="shared" si="2"/>
        <v>0</v>
      </c>
      <c r="P19" s="227">
        <f t="shared" si="0"/>
        <v>0</v>
      </c>
      <c r="Q19" s="221">
        <f t="shared" si="1"/>
        <v>0</v>
      </c>
    </row>
    <row r="20" spans="1:17" x14ac:dyDescent="0.2">
      <c r="A20" s="12"/>
      <c r="B20" s="13"/>
      <c r="C20" s="14"/>
      <c r="D20" s="15"/>
      <c r="E20" s="16"/>
      <c r="F20" s="17"/>
      <c r="G20" s="7">
        <v>1</v>
      </c>
      <c r="H20" s="8">
        <v>1</v>
      </c>
      <c r="I20" s="9">
        <v>1</v>
      </c>
      <c r="J20" s="13"/>
      <c r="K20" s="16"/>
      <c r="L20" s="14"/>
      <c r="M20" s="18">
        <v>1</v>
      </c>
      <c r="N20" s="18">
        <v>1</v>
      </c>
      <c r="O20" s="226">
        <f t="shared" si="2"/>
        <v>0</v>
      </c>
      <c r="P20" s="227">
        <f t="shared" si="0"/>
        <v>0</v>
      </c>
      <c r="Q20" s="221">
        <f t="shared" si="1"/>
        <v>0</v>
      </c>
    </row>
    <row r="21" spans="1:17" x14ac:dyDescent="0.2">
      <c r="A21" s="12"/>
      <c r="B21" s="13"/>
      <c r="C21" s="14"/>
      <c r="D21" s="15"/>
      <c r="E21" s="16"/>
      <c r="F21" s="17"/>
      <c r="G21" s="7">
        <v>1</v>
      </c>
      <c r="H21" s="8">
        <v>1</v>
      </c>
      <c r="I21" s="9">
        <v>1</v>
      </c>
      <c r="J21" s="13"/>
      <c r="K21" s="16"/>
      <c r="L21" s="14"/>
      <c r="M21" s="18">
        <v>1</v>
      </c>
      <c r="N21" s="18">
        <v>1</v>
      </c>
      <c r="O21" s="226">
        <f t="shared" si="2"/>
        <v>0</v>
      </c>
      <c r="P21" s="227">
        <f t="shared" si="0"/>
        <v>0</v>
      </c>
      <c r="Q21" s="221">
        <f t="shared" si="1"/>
        <v>0</v>
      </c>
    </row>
    <row r="22" spans="1:17" x14ac:dyDescent="0.2">
      <c r="A22" s="12"/>
      <c r="B22" s="13"/>
      <c r="C22" s="14"/>
      <c r="D22" s="15"/>
      <c r="E22" s="16"/>
      <c r="F22" s="17"/>
      <c r="G22" s="7">
        <v>1</v>
      </c>
      <c r="H22" s="8">
        <v>1</v>
      </c>
      <c r="I22" s="9">
        <v>1</v>
      </c>
      <c r="J22" s="13"/>
      <c r="K22" s="16"/>
      <c r="L22" s="14"/>
      <c r="M22" s="18">
        <v>1</v>
      </c>
      <c r="N22" s="18">
        <v>1</v>
      </c>
      <c r="O22" s="226">
        <f t="shared" si="2"/>
        <v>0</v>
      </c>
      <c r="P22" s="227">
        <f t="shared" si="0"/>
        <v>0</v>
      </c>
      <c r="Q22" s="221">
        <f t="shared" si="1"/>
        <v>0</v>
      </c>
    </row>
    <row r="23" spans="1:17" x14ac:dyDescent="0.2">
      <c r="A23" s="12"/>
      <c r="B23" s="13"/>
      <c r="C23" s="14"/>
      <c r="D23" s="15"/>
      <c r="E23" s="16"/>
      <c r="F23" s="17"/>
      <c r="G23" s="7">
        <v>1</v>
      </c>
      <c r="H23" s="8">
        <v>1</v>
      </c>
      <c r="I23" s="9">
        <v>1</v>
      </c>
      <c r="J23" s="13"/>
      <c r="K23" s="16"/>
      <c r="L23" s="14"/>
      <c r="M23" s="18">
        <v>1</v>
      </c>
      <c r="N23" s="18">
        <v>1</v>
      </c>
      <c r="O23" s="226">
        <f t="shared" si="2"/>
        <v>0</v>
      </c>
      <c r="P23" s="227">
        <f t="shared" si="0"/>
        <v>0</v>
      </c>
      <c r="Q23" s="221">
        <f t="shared" si="1"/>
        <v>0</v>
      </c>
    </row>
    <row r="24" spans="1:17" x14ac:dyDescent="0.2">
      <c r="A24" s="12"/>
      <c r="B24" s="13"/>
      <c r="C24" s="14"/>
      <c r="D24" s="15"/>
      <c r="E24" s="16"/>
      <c r="F24" s="17"/>
      <c r="G24" s="7">
        <v>1</v>
      </c>
      <c r="H24" s="8">
        <v>1</v>
      </c>
      <c r="I24" s="9">
        <v>1</v>
      </c>
      <c r="J24" s="13"/>
      <c r="K24" s="16"/>
      <c r="L24" s="14"/>
      <c r="M24" s="18">
        <v>1</v>
      </c>
      <c r="N24" s="18">
        <v>1</v>
      </c>
      <c r="O24" s="226">
        <f t="shared" si="2"/>
        <v>0</v>
      </c>
      <c r="P24" s="227">
        <f t="shared" si="0"/>
        <v>0</v>
      </c>
      <c r="Q24" s="221">
        <f t="shared" si="1"/>
        <v>0</v>
      </c>
    </row>
    <row r="25" spans="1:17" x14ac:dyDescent="0.2">
      <c r="A25" s="12"/>
      <c r="B25" s="13"/>
      <c r="C25" s="14"/>
      <c r="D25" s="15"/>
      <c r="E25" s="16"/>
      <c r="F25" s="17"/>
      <c r="G25" s="7">
        <v>1</v>
      </c>
      <c r="H25" s="8">
        <v>1</v>
      </c>
      <c r="I25" s="9">
        <v>1</v>
      </c>
      <c r="J25" s="13"/>
      <c r="K25" s="16"/>
      <c r="L25" s="14"/>
      <c r="M25" s="18">
        <v>1</v>
      </c>
      <c r="N25" s="18">
        <v>1</v>
      </c>
      <c r="O25" s="226">
        <f t="shared" si="2"/>
        <v>0</v>
      </c>
      <c r="P25" s="227">
        <f t="shared" si="0"/>
        <v>0</v>
      </c>
      <c r="Q25" s="221">
        <f t="shared" si="1"/>
        <v>0</v>
      </c>
    </row>
    <row r="26" spans="1:17" x14ac:dyDescent="0.2">
      <c r="A26" s="12"/>
      <c r="B26" s="13"/>
      <c r="C26" s="14"/>
      <c r="D26" s="15"/>
      <c r="E26" s="16"/>
      <c r="F26" s="17"/>
      <c r="G26" s="7">
        <v>1</v>
      </c>
      <c r="H26" s="8">
        <v>1</v>
      </c>
      <c r="I26" s="9">
        <v>1</v>
      </c>
      <c r="J26" s="13"/>
      <c r="K26" s="16"/>
      <c r="L26" s="14"/>
      <c r="M26" s="18">
        <v>1</v>
      </c>
      <c r="N26" s="18">
        <v>1</v>
      </c>
      <c r="O26" s="226">
        <f t="shared" si="2"/>
        <v>0</v>
      </c>
      <c r="P26" s="227">
        <f t="shared" si="0"/>
        <v>0</v>
      </c>
      <c r="Q26" s="221">
        <f t="shared" si="1"/>
        <v>0</v>
      </c>
    </row>
    <row r="27" spans="1:17" x14ac:dyDescent="0.2">
      <c r="A27" s="12"/>
      <c r="B27" s="13"/>
      <c r="C27" s="14"/>
      <c r="D27" s="15"/>
      <c r="E27" s="16"/>
      <c r="F27" s="17"/>
      <c r="G27" s="7">
        <v>1</v>
      </c>
      <c r="H27" s="8">
        <v>1</v>
      </c>
      <c r="I27" s="9">
        <v>1</v>
      </c>
      <c r="J27" s="13"/>
      <c r="K27" s="16"/>
      <c r="L27" s="14"/>
      <c r="M27" s="18">
        <v>1</v>
      </c>
      <c r="N27" s="18">
        <v>1</v>
      </c>
      <c r="O27" s="226">
        <f t="shared" si="2"/>
        <v>0</v>
      </c>
      <c r="P27" s="227">
        <f t="shared" si="0"/>
        <v>0</v>
      </c>
      <c r="Q27" s="221">
        <f t="shared" si="1"/>
        <v>0</v>
      </c>
    </row>
    <row r="28" spans="1:17" ht="13.5" thickBot="1" x14ac:dyDescent="0.25">
      <c r="A28" s="19"/>
      <c r="B28" s="20"/>
      <c r="C28" s="21"/>
      <c r="D28" s="22"/>
      <c r="E28" s="23"/>
      <c r="F28" s="24"/>
      <c r="G28" s="7">
        <v>1</v>
      </c>
      <c r="H28" s="8">
        <v>1</v>
      </c>
      <c r="I28" s="9">
        <v>1</v>
      </c>
      <c r="J28" s="20"/>
      <c r="K28" s="25"/>
      <c r="L28" s="21"/>
      <c r="M28" s="26">
        <v>1</v>
      </c>
      <c r="N28" s="26">
        <v>1</v>
      </c>
      <c r="O28" s="226">
        <f t="shared" si="2"/>
        <v>0</v>
      </c>
      <c r="P28" s="227">
        <f t="shared" si="0"/>
        <v>0</v>
      </c>
      <c r="Q28" s="221">
        <f t="shared" si="1"/>
        <v>0</v>
      </c>
    </row>
    <row r="29" spans="1:17" ht="16.5" thickBot="1" x14ac:dyDescent="0.3">
      <c r="A29" s="89" t="s">
        <v>16</v>
      </c>
      <c r="B29" s="35">
        <f>SUM(B10:B28)</f>
        <v>0</v>
      </c>
      <c r="C29" s="35">
        <f>SUM(C10:C28)</f>
        <v>0</v>
      </c>
      <c r="D29" s="36">
        <f>SUM(D10:D28)</f>
        <v>0</v>
      </c>
      <c r="E29" s="35">
        <f>SUM(E10:E28)</f>
        <v>0</v>
      </c>
      <c r="F29" s="37">
        <f>SUM(F10:F28)</f>
        <v>0</v>
      </c>
      <c r="G29" s="38"/>
      <c r="H29" s="35"/>
      <c r="I29" s="35"/>
      <c r="J29" s="35">
        <f>SUM(J10:J28)</f>
        <v>0</v>
      </c>
      <c r="K29" s="35">
        <f>SUM(K10:K28)</f>
        <v>0</v>
      </c>
      <c r="L29" s="35">
        <f>SUM(L10:L28)</f>
        <v>0</v>
      </c>
      <c r="M29" s="35"/>
      <c r="N29" s="35"/>
      <c r="O29" s="34">
        <f>SUM(O10:O28)</f>
        <v>0</v>
      </c>
      <c r="P29" s="159">
        <f>SUM(P10:P28)</f>
        <v>0</v>
      </c>
      <c r="Q29" s="172">
        <f>SUM(Q10:Q28)</f>
        <v>0</v>
      </c>
    </row>
    <row r="30" spans="1:17" x14ac:dyDescent="0.2">
      <c r="A30" s="90"/>
      <c r="B30" s="90"/>
      <c r="C30" s="90"/>
      <c r="D30" s="91"/>
      <c r="E30" s="92"/>
      <c r="F30" s="93"/>
      <c r="G30" s="94"/>
      <c r="H30" s="92"/>
      <c r="I30" s="92"/>
      <c r="J30" s="92"/>
      <c r="K30" s="92"/>
      <c r="L30" s="92"/>
      <c r="M30" s="92"/>
      <c r="N30" s="92"/>
      <c r="O30" s="95"/>
      <c r="P30" s="160"/>
      <c r="Q30" s="104"/>
    </row>
    <row r="31" spans="1:17" ht="15.75" customHeight="1" thickBot="1" x14ac:dyDescent="0.25">
      <c r="A31" s="96" t="s">
        <v>17</v>
      </c>
      <c r="B31" s="97"/>
      <c r="C31" s="97"/>
      <c r="D31" s="98"/>
      <c r="E31" s="99"/>
      <c r="F31" s="100"/>
      <c r="G31" s="101"/>
      <c r="H31" s="99"/>
      <c r="I31" s="99"/>
      <c r="J31" s="99"/>
      <c r="K31" s="99"/>
      <c r="L31" s="99"/>
      <c r="M31" s="99"/>
      <c r="N31" s="99"/>
      <c r="O31" s="102"/>
      <c r="P31" s="161"/>
      <c r="Q31" s="104"/>
    </row>
    <row r="32" spans="1:17" x14ac:dyDescent="0.2">
      <c r="A32" s="5"/>
      <c r="B32" s="27"/>
      <c r="C32" s="27"/>
      <c r="D32" s="30"/>
      <c r="E32" s="27"/>
      <c r="F32" s="28"/>
      <c r="G32" s="29"/>
      <c r="H32" s="27"/>
      <c r="I32" s="27"/>
      <c r="J32" s="27"/>
      <c r="K32" s="27"/>
      <c r="L32" s="27"/>
      <c r="M32" s="27"/>
      <c r="N32" s="92"/>
      <c r="O32" s="31"/>
      <c r="P32" s="160"/>
      <c r="Q32" s="221">
        <f>O32</f>
        <v>0</v>
      </c>
    </row>
    <row r="33" spans="1:17" x14ac:dyDescent="0.2">
      <c r="A33" s="5"/>
      <c r="B33" s="92"/>
      <c r="C33" s="92"/>
      <c r="D33" s="40"/>
      <c r="E33" s="92"/>
      <c r="F33" s="93"/>
      <c r="G33" s="94"/>
      <c r="H33" s="92"/>
      <c r="I33" s="92"/>
      <c r="J33" s="92"/>
      <c r="K33" s="92"/>
      <c r="L33" s="92"/>
      <c r="M33" s="92"/>
      <c r="N33" s="92"/>
      <c r="O33" s="31"/>
      <c r="P33" s="160"/>
      <c r="Q33" s="221">
        <f>O33</f>
        <v>0</v>
      </c>
    </row>
    <row r="34" spans="1:17" x14ac:dyDescent="0.2">
      <c r="A34" s="5"/>
      <c r="B34" s="92"/>
      <c r="C34" s="92"/>
      <c r="D34" s="40"/>
      <c r="E34" s="92"/>
      <c r="F34" s="93"/>
      <c r="G34" s="94"/>
      <c r="H34" s="92"/>
      <c r="I34" s="92"/>
      <c r="J34" s="92"/>
      <c r="K34" s="92"/>
      <c r="L34" s="92"/>
      <c r="M34" s="92"/>
      <c r="N34" s="92"/>
      <c r="O34" s="31"/>
      <c r="P34" s="160"/>
      <c r="Q34" s="221">
        <f>O34</f>
        <v>0</v>
      </c>
    </row>
    <row r="35" spans="1:17" x14ac:dyDescent="0.2">
      <c r="A35" s="16"/>
      <c r="B35" s="104"/>
      <c r="C35" s="104"/>
      <c r="D35" s="105"/>
      <c r="E35" s="104"/>
      <c r="F35" s="106"/>
      <c r="G35" s="107"/>
      <c r="H35" s="104"/>
      <c r="I35" s="104"/>
      <c r="J35" s="104"/>
      <c r="K35" s="104"/>
      <c r="L35" s="104"/>
      <c r="M35" s="104"/>
      <c r="N35" s="104"/>
      <c r="O35" s="32"/>
      <c r="P35" s="162"/>
      <c r="Q35" s="221">
        <f>O35</f>
        <v>0</v>
      </c>
    </row>
    <row r="36" spans="1:17" ht="13.5" thickBot="1" x14ac:dyDescent="0.25">
      <c r="A36" s="25"/>
      <c r="B36" s="99"/>
      <c r="C36" s="99"/>
      <c r="D36" s="109"/>
      <c r="E36" s="99"/>
      <c r="F36" s="100"/>
      <c r="G36" s="101"/>
      <c r="H36" s="99"/>
      <c r="I36" s="99"/>
      <c r="J36" s="99"/>
      <c r="K36" s="99"/>
      <c r="L36" s="99"/>
      <c r="M36" s="99"/>
      <c r="N36" s="99"/>
      <c r="O36" s="33"/>
      <c r="P36" s="161"/>
      <c r="Q36" s="221">
        <f>O36</f>
        <v>0</v>
      </c>
    </row>
    <row r="37" spans="1:17" ht="13.5" thickBot="1" x14ac:dyDescent="0.25">
      <c r="A37" s="111" t="s">
        <v>18</v>
      </c>
      <c r="C37" s="49"/>
      <c r="D37" s="112"/>
      <c r="E37" s="49"/>
      <c r="F37" s="113"/>
      <c r="G37" s="114"/>
      <c r="H37" s="49"/>
      <c r="I37" s="49"/>
      <c r="J37" s="49"/>
      <c r="K37" s="115"/>
      <c r="L37" s="115"/>
      <c r="M37" s="116"/>
      <c r="N37" s="117" t="s">
        <v>19</v>
      </c>
      <c r="O37" s="39">
        <f>SUM(O32:O36)</f>
        <v>0</v>
      </c>
      <c r="P37" s="163"/>
      <c r="Q37" s="170">
        <f>SUM(Q32:Q36)</f>
        <v>0</v>
      </c>
    </row>
    <row r="38" spans="1:17" ht="30" customHeight="1" thickBot="1" x14ac:dyDescent="0.3">
      <c r="A38" s="49"/>
      <c r="B38" s="49"/>
      <c r="C38" s="49"/>
      <c r="D38" s="49"/>
      <c r="E38" s="49"/>
      <c r="F38" s="113"/>
      <c r="G38" s="114"/>
      <c r="H38" s="49"/>
      <c r="I38" s="49"/>
      <c r="J38" s="49"/>
      <c r="K38" s="49"/>
      <c r="L38" s="49"/>
      <c r="M38" s="118"/>
      <c r="N38" s="118" t="s">
        <v>20</v>
      </c>
      <c r="O38" s="41">
        <f>O29+O37</f>
        <v>0</v>
      </c>
      <c r="P38" s="164">
        <f>P29+P37</f>
        <v>0</v>
      </c>
      <c r="Q38" s="171">
        <f>Q29+Q37</f>
        <v>0</v>
      </c>
    </row>
    <row r="39" spans="1:17" ht="15.75" thickBot="1" x14ac:dyDescent="0.3">
      <c r="A39" s="119" t="s">
        <v>21</v>
      </c>
      <c r="B39" s="120"/>
      <c r="C39" s="120"/>
      <c r="D39" s="120"/>
      <c r="E39" s="120"/>
      <c r="F39" s="121"/>
      <c r="G39" s="122"/>
      <c r="H39" s="49"/>
      <c r="I39" s="123" t="s">
        <v>22</v>
      </c>
      <c r="J39" s="120"/>
      <c r="K39" s="120"/>
      <c r="L39" s="49"/>
      <c r="M39" s="49"/>
      <c r="N39" s="49"/>
      <c r="O39" s="124"/>
      <c r="P39" s="125"/>
    </row>
    <row r="40" spans="1:17" x14ac:dyDescent="0.2">
      <c r="C40" s="49"/>
      <c r="L40" s="49"/>
      <c r="M40" s="49"/>
      <c r="N40" s="49"/>
      <c r="O40" s="124" t="s">
        <v>95</v>
      </c>
      <c r="P40" s="124" t="s">
        <v>96</v>
      </c>
      <c r="Q40" s="124" t="s">
        <v>97</v>
      </c>
    </row>
    <row r="41" spans="1:17" ht="13.5" thickBot="1" x14ac:dyDescent="0.25">
      <c r="B41" s="126" t="s">
        <v>25</v>
      </c>
      <c r="C41" s="120"/>
      <c r="D41" s="120"/>
      <c r="E41" s="120"/>
      <c r="F41" s="121"/>
      <c r="G41" s="122"/>
      <c r="I41" s="62" t="s">
        <v>22</v>
      </c>
      <c r="J41" s="120"/>
      <c r="K41" s="120"/>
      <c r="N41" s="47" t="s">
        <v>98</v>
      </c>
      <c r="O41" s="221"/>
      <c r="P41" s="222"/>
      <c r="Q41" s="222"/>
    </row>
    <row r="42" spans="1:17" x14ac:dyDescent="0.2">
      <c r="C42" s="49"/>
      <c r="D42" s="49"/>
      <c r="N42" s="219" t="s">
        <v>99</v>
      </c>
      <c r="O42" s="220">
        <f>O38+O41</f>
        <v>0</v>
      </c>
      <c r="P42" s="220">
        <f>P38+P41</f>
        <v>0</v>
      </c>
      <c r="Q42" s="220">
        <f>Q38+Q41</f>
        <v>0</v>
      </c>
    </row>
    <row r="43" spans="1:17" x14ac:dyDescent="0.2">
      <c r="A43" s="111" t="s">
        <v>24</v>
      </c>
      <c r="B43" s="146"/>
      <c r="C43" s="49"/>
    </row>
    <row r="44" spans="1:17" x14ac:dyDescent="0.2">
      <c r="A44" s="111" t="s">
        <v>26</v>
      </c>
      <c r="C44" s="49"/>
    </row>
    <row r="45" spans="1:17" x14ac:dyDescent="0.2">
      <c r="A45" s="128" t="s">
        <v>100</v>
      </c>
      <c r="C45" s="49"/>
    </row>
    <row r="46" spans="1:17" x14ac:dyDescent="0.2">
      <c r="A46" s="152" t="s">
        <v>76</v>
      </c>
      <c r="B46" s="148"/>
      <c r="C46" s="149"/>
      <c r="D46" s="149"/>
      <c r="E46" s="149"/>
      <c r="F46" s="150"/>
      <c r="G46" s="151"/>
      <c r="H46" s="149"/>
      <c r="I46" s="149"/>
      <c r="J46" s="149"/>
      <c r="K46" s="149"/>
      <c r="L46" s="149"/>
      <c r="M46" s="149"/>
    </row>
    <row r="47" spans="1:17" x14ac:dyDescent="0.2">
      <c r="C47" s="49"/>
    </row>
    <row r="48" spans="1:17" x14ac:dyDescent="0.2">
      <c r="C48" s="49"/>
    </row>
    <row r="49" spans="3:3" x14ac:dyDescent="0.2">
      <c r="C49" s="49"/>
    </row>
    <row r="50" spans="3:3" x14ac:dyDescent="0.2">
      <c r="C50" s="49"/>
    </row>
    <row r="51" spans="3:3" x14ac:dyDescent="0.2">
      <c r="C51" s="49"/>
    </row>
    <row r="52" spans="3:3" x14ac:dyDescent="0.2">
      <c r="C52" s="49"/>
    </row>
    <row r="53" spans="3:3" x14ac:dyDescent="0.2">
      <c r="C53" s="49"/>
    </row>
    <row r="54" spans="3:3" x14ac:dyDescent="0.2">
      <c r="C54" s="49"/>
    </row>
    <row r="55" spans="3:3" x14ac:dyDescent="0.2">
      <c r="C55" s="49"/>
    </row>
    <row r="56" spans="3:3" x14ac:dyDescent="0.2">
      <c r="C56" s="49"/>
    </row>
    <row r="57" spans="3:3" x14ac:dyDescent="0.2">
      <c r="C57" s="49"/>
    </row>
    <row r="58" spans="3:3" x14ac:dyDescent="0.2">
      <c r="C58" s="49"/>
    </row>
    <row r="59" spans="3:3" x14ac:dyDescent="0.2">
      <c r="C59" s="49"/>
    </row>
    <row r="60" spans="3:3" x14ac:dyDescent="0.2">
      <c r="C60" s="49"/>
    </row>
    <row r="61" spans="3:3" x14ac:dyDescent="0.2">
      <c r="C61" s="49"/>
    </row>
    <row r="62" spans="3:3" x14ac:dyDescent="0.2">
      <c r="C62" s="49"/>
    </row>
    <row r="63" spans="3:3" x14ac:dyDescent="0.2">
      <c r="C63" s="49"/>
    </row>
    <row r="64" spans="3:3" x14ac:dyDescent="0.2">
      <c r="C64" s="49"/>
    </row>
    <row r="65" spans="3:3" x14ac:dyDescent="0.2">
      <c r="C65" s="49"/>
    </row>
    <row r="66" spans="3:3" x14ac:dyDescent="0.2">
      <c r="C66" s="49"/>
    </row>
    <row r="67" spans="3:3" x14ac:dyDescent="0.2">
      <c r="C67" s="49"/>
    </row>
    <row r="68" spans="3:3" x14ac:dyDescent="0.2">
      <c r="C68" s="49"/>
    </row>
    <row r="69" spans="3:3" x14ac:dyDescent="0.2">
      <c r="C69" s="49"/>
    </row>
    <row r="70" spans="3:3" x14ac:dyDescent="0.2">
      <c r="C70" s="49"/>
    </row>
    <row r="71" spans="3:3" x14ac:dyDescent="0.2">
      <c r="C71" s="49"/>
    </row>
    <row r="72" spans="3:3" x14ac:dyDescent="0.2">
      <c r="C72" s="49"/>
    </row>
    <row r="73" spans="3:3" x14ac:dyDescent="0.2">
      <c r="C73" s="49"/>
    </row>
    <row r="74" spans="3:3" x14ac:dyDescent="0.2">
      <c r="C74" s="49"/>
    </row>
    <row r="75" spans="3:3" x14ac:dyDescent="0.2">
      <c r="C75" s="49"/>
    </row>
    <row r="76" spans="3:3" x14ac:dyDescent="0.2">
      <c r="C76" s="49"/>
    </row>
    <row r="77" spans="3:3" x14ac:dyDescent="0.2">
      <c r="C77" s="49"/>
    </row>
    <row r="78" spans="3:3" x14ac:dyDescent="0.2">
      <c r="C78" s="49"/>
    </row>
    <row r="79" spans="3:3" x14ac:dyDescent="0.2">
      <c r="C79" s="49"/>
    </row>
    <row r="80" spans="3:3" x14ac:dyDescent="0.2">
      <c r="C80" s="49"/>
    </row>
    <row r="81" spans="3:3" x14ac:dyDescent="0.2">
      <c r="C81" s="49"/>
    </row>
    <row r="82" spans="3:3" x14ac:dyDescent="0.2">
      <c r="C82" s="49"/>
    </row>
    <row r="83" spans="3:3" x14ac:dyDescent="0.2">
      <c r="C83" s="49"/>
    </row>
    <row r="84" spans="3:3" x14ac:dyDescent="0.2">
      <c r="C84" s="49"/>
    </row>
  </sheetData>
  <sheetProtection algorithmName="SHA-512" hashValue="3yYsp4qy7QikBLhyBij/L4hf1jPYLTvc37SBPb9sFN2Ak5cd5JdDwIWsp2afQ+tnrl9vusQSxzzEhij1LRPykg==" saltValue="Q9BY+94FW/4BjDGZXiSzRw==" spinCount="100000" sheet="1" objects="1" scenarios="1"/>
  <mergeCells count="5">
    <mergeCell ref="C2:J2"/>
    <mergeCell ref="C3:J3"/>
    <mergeCell ref="C4:J4"/>
    <mergeCell ref="C5:J5"/>
    <mergeCell ref="C6:J6"/>
  </mergeCells>
  <phoneticPr fontId="17" type="noConversion"/>
  <pageMargins left="0.4" right="0.4" top="0.98" bottom="0.68" header="0.46" footer="0.5"/>
  <pageSetup orientation="portrait" horizontalDpi="4294967292" r:id="rId1"/>
  <headerFooter alignWithMargins="0">
    <oddHeader>&amp;L&amp;G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4"/>
  <sheetViews>
    <sheetView zoomScale="115" workbookViewId="0">
      <selection activeCell="O10" sqref="O10:O28"/>
    </sheetView>
  </sheetViews>
  <sheetFormatPr defaultRowHeight="12.75" x14ac:dyDescent="0.2"/>
  <cols>
    <col min="1" max="1" width="20.42578125" style="43" customWidth="1"/>
    <col min="2" max="2" width="5.140625" style="43" customWidth="1"/>
    <col min="3" max="3" width="3.7109375" style="127" customWidth="1"/>
    <col min="4" max="4" width="3.7109375" style="43" customWidth="1"/>
    <col min="5" max="5" width="4.5703125" style="43" customWidth="1"/>
    <col min="6" max="6" width="3.5703125" style="50" customWidth="1"/>
    <col min="7" max="7" width="4.85546875" style="51" customWidth="1"/>
    <col min="8" max="8" width="6.140625" style="43" customWidth="1"/>
    <col min="9" max="9" width="6.42578125" style="43" customWidth="1"/>
    <col min="10" max="10" width="4" style="43" customWidth="1"/>
    <col min="11" max="12" width="4.42578125" style="43" customWidth="1"/>
    <col min="13" max="14" width="4.7109375" style="43" customWidth="1"/>
    <col min="15" max="15" width="8.5703125" style="46" customWidth="1"/>
    <col min="16" max="16" width="8.5703125" style="43" customWidth="1"/>
    <col min="17" max="17" width="6.85546875" style="43" customWidth="1"/>
    <col min="18" max="18" width="1.7109375" style="43" customWidth="1"/>
    <col min="19" max="16384" width="9.140625" style="43"/>
  </cols>
  <sheetData>
    <row r="1" spans="1:17" ht="16.5" thickBot="1" x14ac:dyDescent="0.3">
      <c r="B1" s="44" t="s">
        <v>0</v>
      </c>
      <c r="C1" s="43"/>
      <c r="F1" s="43"/>
      <c r="G1" s="43"/>
      <c r="H1" s="45"/>
    </row>
    <row r="2" spans="1:17" ht="13.5" thickBot="1" x14ac:dyDescent="0.25">
      <c r="B2" s="47" t="s">
        <v>85</v>
      </c>
      <c r="C2" s="231" t="s">
        <v>106</v>
      </c>
      <c r="D2" s="229"/>
      <c r="E2" s="229"/>
      <c r="F2" s="229"/>
      <c r="G2" s="229"/>
      <c r="H2" s="229"/>
      <c r="I2" s="229"/>
      <c r="J2" s="230"/>
    </row>
    <row r="3" spans="1:17" ht="13.5" thickBot="1" x14ac:dyDescent="0.25">
      <c r="B3" s="47" t="s">
        <v>55</v>
      </c>
      <c r="C3" s="228" t="s">
        <v>84</v>
      </c>
      <c r="D3" s="229"/>
      <c r="E3" s="229"/>
      <c r="F3" s="229"/>
      <c r="G3" s="229"/>
      <c r="H3" s="229"/>
      <c r="I3" s="229"/>
      <c r="J3" s="230"/>
    </row>
    <row r="4" spans="1:17" ht="13.5" thickBot="1" x14ac:dyDescent="0.25">
      <c r="B4" s="47" t="s">
        <v>86</v>
      </c>
      <c r="C4" s="228" t="s">
        <v>87</v>
      </c>
      <c r="D4" s="229"/>
      <c r="E4" s="229"/>
      <c r="F4" s="229"/>
      <c r="G4" s="229"/>
      <c r="H4" s="229"/>
      <c r="I4" s="229"/>
      <c r="J4" s="230"/>
    </row>
    <row r="5" spans="1:17" ht="13.5" thickBot="1" x14ac:dyDescent="0.25">
      <c r="B5" s="47" t="s">
        <v>56</v>
      </c>
      <c r="C5" s="228" t="s">
        <v>88</v>
      </c>
      <c r="D5" s="229"/>
      <c r="E5" s="229"/>
      <c r="F5" s="229"/>
      <c r="G5" s="229"/>
      <c r="H5" s="229"/>
      <c r="I5" s="229"/>
      <c r="J5" s="230"/>
    </row>
    <row r="6" spans="1:17" ht="13.5" thickBot="1" x14ac:dyDescent="0.25">
      <c r="B6" s="47" t="s">
        <v>83</v>
      </c>
      <c r="C6" s="231" t="s">
        <v>51</v>
      </c>
      <c r="D6" s="229"/>
      <c r="E6" s="229"/>
      <c r="F6" s="229"/>
      <c r="G6" s="229"/>
      <c r="H6" s="229"/>
      <c r="I6" s="229"/>
      <c r="J6" s="230"/>
    </row>
    <row r="7" spans="1:17" ht="13.5" thickBot="1" x14ac:dyDescent="0.25">
      <c r="C7" s="49"/>
    </row>
    <row r="8" spans="1:17" ht="14.25" customHeight="1" thickBot="1" x14ac:dyDescent="0.25">
      <c r="B8" s="52" t="s">
        <v>1</v>
      </c>
      <c r="C8" s="48"/>
      <c r="J8" s="53" t="s">
        <v>2</v>
      </c>
      <c r="K8" s="54"/>
      <c r="L8" s="48"/>
    </row>
    <row r="9" spans="1:17" s="62" customFormat="1" ht="57.75" customHeight="1" thickBot="1" x14ac:dyDescent="0.25">
      <c r="A9" s="55" t="s">
        <v>3</v>
      </c>
      <c r="B9" s="56" t="s">
        <v>4</v>
      </c>
      <c r="C9" s="56" t="s">
        <v>5</v>
      </c>
      <c r="D9" s="57" t="s">
        <v>6</v>
      </c>
      <c r="E9" s="58" t="s">
        <v>7</v>
      </c>
      <c r="F9" s="59" t="s">
        <v>23</v>
      </c>
      <c r="G9" s="60" t="s">
        <v>8</v>
      </c>
      <c r="H9" s="58" t="s">
        <v>27</v>
      </c>
      <c r="I9" s="58" t="s">
        <v>28</v>
      </c>
      <c r="J9" s="56" t="s">
        <v>9</v>
      </c>
      <c r="K9" s="56" t="s">
        <v>10</v>
      </c>
      <c r="L9" s="56" t="s">
        <v>11</v>
      </c>
      <c r="M9" s="58" t="s">
        <v>12</v>
      </c>
      <c r="N9" s="58" t="s">
        <v>13</v>
      </c>
      <c r="O9" s="61" t="s">
        <v>14</v>
      </c>
      <c r="P9" s="158" t="s">
        <v>15</v>
      </c>
      <c r="Q9" s="165" t="s">
        <v>89</v>
      </c>
    </row>
    <row r="10" spans="1:17" x14ac:dyDescent="0.2">
      <c r="A10" s="1"/>
      <c r="B10" s="2"/>
      <c r="C10" s="3"/>
      <c r="D10" s="4"/>
      <c r="E10" s="5"/>
      <c r="F10" s="6"/>
      <c r="G10" s="7">
        <v>1</v>
      </c>
      <c r="H10" s="8">
        <v>1</v>
      </c>
      <c r="I10" s="9">
        <v>1</v>
      </c>
      <c r="J10" s="2"/>
      <c r="K10" s="10"/>
      <c r="L10" s="3"/>
      <c r="M10" s="11">
        <v>1</v>
      </c>
      <c r="N10" s="11">
        <v>1</v>
      </c>
      <c r="O10" s="226">
        <f>ROUND(((G10*H10*I10*M10*N10*(B10+2/3*C10) + G10*H10*I10*M10*N10*(J10*E10+K10+L10*E10)/44)),2)</f>
        <v>0</v>
      </c>
      <c r="P10" s="227">
        <f t="shared" ref="P10:P28" si="0">E10*D10*H10</f>
        <v>0</v>
      </c>
      <c r="Q10" s="221">
        <f t="shared" ref="Q10:Q28" si="1">O10</f>
        <v>0</v>
      </c>
    </row>
    <row r="11" spans="1:17" x14ac:dyDescent="0.2">
      <c r="A11" s="12"/>
      <c r="B11" s="13"/>
      <c r="C11" s="14"/>
      <c r="D11" s="15"/>
      <c r="E11" s="16"/>
      <c r="F11" s="17"/>
      <c r="G11" s="7">
        <v>1</v>
      </c>
      <c r="H11" s="8">
        <v>1</v>
      </c>
      <c r="I11" s="9">
        <v>1</v>
      </c>
      <c r="J11" s="13"/>
      <c r="K11" s="16"/>
      <c r="L11" s="14"/>
      <c r="M11" s="18">
        <v>1</v>
      </c>
      <c r="N11" s="18">
        <v>1</v>
      </c>
      <c r="O11" s="226">
        <f t="shared" ref="O11:O28" si="2">ROUND(((G11*H11*I11*M11*N11*(B11+2/3*C11) + G11*H11*I11*M11*N11*(J11*E11+K11+L11*E11)/44)),2)</f>
        <v>0</v>
      </c>
      <c r="P11" s="227">
        <f t="shared" si="0"/>
        <v>0</v>
      </c>
      <c r="Q11" s="221">
        <f t="shared" si="1"/>
        <v>0</v>
      </c>
    </row>
    <row r="12" spans="1:17" x14ac:dyDescent="0.2">
      <c r="A12" s="12"/>
      <c r="B12" s="13"/>
      <c r="C12" s="14"/>
      <c r="D12" s="15"/>
      <c r="E12" s="16"/>
      <c r="F12" s="17"/>
      <c r="G12" s="7">
        <v>1</v>
      </c>
      <c r="H12" s="8">
        <v>1</v>
      </c>
      <c r="I12" s="9">
        <v>1</v>
      </c>
      <c r="J12" s="13"/>
      <c r="K12" s="16"/>
      <c r="L12" s="14"/>
      <c r="M12" s="18">
        <v>1</v>
      </c>
      <c r="N12" s="18">
        <v>1</v>
      </c>
      <c r="O12" s="226">
        <f t="shared" si="2"/>
        <v>0</v>
      </c>
      <c r="P12" s="227">
        <f t="shared" si="0"/>
        <v>0</v>
      </c>
      <c r="Q12" s="221">
        <f t="shared" si="1"/>
        <v>0</v>
      </c>
    </row>
    <row r="13" spans="1:17" x14ac:dyDescent="0.2">
      <c r="A13" s="12"/>
      <c r="B13" s="13"/>
      <c r="C13" s="14"/>
      <c r="D13" s="15"/>
      <c r="E13" s="16"/>
      <c r="F13" s="17"/>
      <c r="G13" s="7">
        <v>1</v>
      </c>
      <c r="H13" s="8">
        <v>1</v>
      </c>
      <c r="I13" s="9">
        <v>1</v>
      </c>
      <c r="J13" s="13"/>
      <c r="K13" s="16"/>
      <c r="L13" s="14"/>
      <c r="M13" s="18">
        <v>1</v>
      </c>
      <c r="N13" s="18">
        <v>1</v>
      </c>
      <c r="O13" s="226">
        <f t="shared" si="2"/>
        <v>0</v>
      </c>
      <c r="P13" s="227">
        <f t="shared" si="0"/>
        <v>0</v>
      </c>
      <c r="Q13" s="221">
        <f t="shared" si="1"/>
        <v>0</v>
      </c>
    </row>
    <row r="14" spans="1:17" x14ac:dyDescent="0.2">
      <c r="A14" s="12"/>
      <c r="B14" s="13"/>
      <c r="C14" s="14"/>
      <c r="D14" s="15"/>
      <c r="E14" s="16"/>
      <c r="F14" s="17"/>
      <c r="G14" s="7">
        <v>1</v>
      </c>
      <c r="H14" s="8">
        <v>1</v>
      </c>
      <c r="I14" s="9">
        <v>1</v>
      </c>
      <c r="J14" s="13"/>
      <c r="K14" s="16"/>
      <c r="L14" s="14"/>
      <c r="M14" s="18">
        <v>1</v>
      </c>
      <c r="N14" s="18">
        <v>1</v>
      </c>
      <c r="O14" s="226">
        <f t="shared" si="2"/>
        <v>0</v>
      </c>
      <c r="P14" s="227">
        <f t="shared" si="0"/>
        <v>0</v>
      </c>
      <c r="Q14" s="221">
        <f t="shared" si="1"/>
        <v>0</v>
      </c>
    </row>
    <row r="15" spans="1:17" x14ac:dyDescent="0.2">
      <c r="A15" s="12"/>
      <c r="B15" s="13"/>
      <c r="C15" s="14"/>
      <c r="D15" s="15"/>
      <c r="E15" s="16"/>
      <c r="F15" s="17"/>
      <c r="G15" s="7">
        <v>1</v>
      </c>
      <c r="H15" s="8">
        <v>1</v>
      </c>
      <c r="I15" s="9">
        <v>1</v>
      </c>
      <c r="J15" s="13"/>
      <c r="K15" s="16"/>
      <c r="L15" s="14"/>
      <c r="M15" s="18">
        <v>1</v>
      </c>
      <c r="N15" s="18">
        <v>1</v>
      </c>
      <c r="O15" s="226">
        <f t="shared" si="2"/>
        <v>0</v>
      </c>
      <c r="P15" s="227">
        <f t="shared" si="0"/>
        <v>0</v>
      </c>
      <c r="Q15" s="221">
        <f t="shared" si="1"/>
        <v>0</v>
      </c>
    </row>
    <row r="16" spans="1:17" x14ac:dyDescent="0.2">
      <c r="A16" s="12"/>
      <c r="B16" s="13"/>
      <c r="C16" s="14"/>
      <c r="D16" s="15"/>
      <c r="E16" s="16"/>
      <c r="F16" s="17"/>
      <c r="G16" s="7">
        <v>1</v>
      </c>
      <c r="H16" s="8">
        <v>1</v>
      </c>
      <c r="I16" s="9">
        <v>1</v>
      </c>
      <c r="J16" s="13"/>
      <c r="K16" s="16"/>
      <c r="L16" s="14"/>
      <c r="M16" s="18">
        <v>1</v>
      </c>
      <c r="N16" s="18">
        <v>1</v>
      </c>
      <c r="O16" s="226">
        <f t="shared" si="2"/>
        <v>0</v>
      </c>
      <c r="P16" s="227">
        <f t="shared" si="0"/>
        <v>0</v>
      </c>
      <c r="Q16" s="221">
        <f t="shared" si="1"/>
        <v>0</v>
      </c>
    </row>
    <row r="17" spans="1:17" x14ac:dyDescent="0.2">
      <c r="A17" s="12"/>
      <c r="B17" s="13"/>
      <c r="C17" s="14"/>
      <c r="D17" s="15"/>
      <c r="E17" s="16"/>
      <c r="F17" s="17"/>
      <c r="G17" s="7">
        <v>1</v>
      </c>
      <c r="H17" s="8">
        <v>1</v>
      </c>
      <c r="I17" s="9">
        <v>1</v>
      </c>
      <c r="J17" s="13"/>
      <c r="K17" s="16"/>
      <c r="L17" s="14"/>
      <c r="M17" s="18">
        <v>1</v>
      </c>
      <c r="N17" s="18">
        <v>1</v>
      </c>
      <c r="O17" s="226">
        <f t="shared" si="2"/>
        <v>0</v>
      </c>
      <c r="P17" s="227">
        <f t="shared" si="0"/>
        <v>0</v>
      </c>
      <c r="Q17" s="221">
        <f t="shared" si="1"/>
        <v>0</v>
      </c>
    </row>
    <row r="18" spans="1:17" x14ac:dyDescent="0.2">
      <c r="A18" s="12"/>
      <c r="B18" s="13"/>
      <c r="C18" s="14"/>
      <c r="D18" s="15"/>
      <c r="E18" s="16"/>
      <c r="F18" s="17"/>
      <c r="G18" s="7">
        <v>1</v>
      </c>
      <c r="H18" s="8">
        <v>1</v>
      </c>
      <c r="I18" s="9">
        <v>1</v>
      </c>
      <c r="J18" s="13"/>
      <c r="K18" s="16"/>
      <c r="L18" s="14"/>
      <c r="M18" s="18">
        <v>1</v>
      </c>
      <c r="N18" s="18">
        <v>1</v>
      </c>
      <c r="O18" s="226">
        <f t="shared" si="2"/>
        <v>0</v>
      </c>
      <c r="P18" s="227">
        <f t="shared" si="0"/>
        <v>0</v>
      </c>
      <c r="Q18" s="221">
        <f t="shared" si="1"/>
        <v>0</v>
      </c>
    </row>
    <row r="19" spans="1:17" x14ac:dyDescent="0.2">
      <c r="A19" s="12"/>
      <c r="B19" s="13"/>
      <c r="C19" s="14"/>
      <c r="D19" s="15"/>
      <c r="E19" s="16"/>
      <c r="F19" s="17"/>
      <c r="G19" s="7">
        <v>1</v>
      </c>
      <c r="H19" s="8">
        <v>1</v>
      </c>
      <c r="I19" s="9">
        <v>1</v>
      </c>
      <c r="J19" s="13"/>
      <c r="K19" s="16"/>
      <c r="L19" s="14"/>
      <c r="M19" s="18">
        <v>1</v>
      </c>
      <c r="N19" s="18">
        <v>1</v>
      </c>
      <c r="O19" s="226">
        <f t="shared" si="2"/>
        <v>0</v>
      </c>
      <c r="P19" s="227">
        <f t="shared" si="0"/>
        <v>0</v>
      </c>
      <c r="Q19" s="221">
        <f t="shared" si="1"/>
        <v>0</v>
      </c>
    </row>
    <row r="20" spans="1:17" x14ac:dyDescent="0.2">
      <c r="A20" s="12"/>
      <c r="B20" s="13"/>
      <c r="C20" s="14"/>
      <c r="D20" s="15"/>
      <c r="E20" s="16"/>
      <c r="F20" s="17"/>
      <c r="G20" s="7">
        <v>1</v>
      </c>
      <c r="H20" s="8">
        <v>1</v>
      </c>
      <c r="I20" s="9">
        <v>1</v>
      </c>
      <c r="J20" s="13"/>
      <c r="K20" s="16"/>
      <c r="L20" s="14"/>
      <c r="M20" s="18">
        <v>1</v>
      </c>
      <c r="N20" s="18">
        <v>1</v>
      </c>
      <c r="O20" s="226">
        <f t="shared" si="2"/>
        <v>0</v>
      </c>
      <c r="P20" s="227">
        <f t="shared" si="0"/>
        <v>0</v>
      </c>
      <c r="Q20" s="221">
        <f t="shared" si="1"/>
        <v>0</v>
      </c>
    </row>
    <row r="21" spans="1:17" x14ac:dyDescent="0.2">
      <c r="A21" s="12"/>
      <c r="B21" s="13"/>
      <c r="C21" s="14"/>
      <c r="D21" s="15"/>
      <c r="E21" s="16"/>
      <c r="F21" s="17"/>
      <c r="G21" s="7">
        <v>1</v>
      </c>
      <c r="H21" s="8">
        <v>1</v>
      </c>
      <c r="I21" s="9">
        <v>1</v>
      </c>
      <c r="J21" s="13"/>
      <c r="K21" s="16"/>
      <c r="L21" s="14"/>
      <c r="M21" s="18">
        <v>1</v>
      </c>
      <c r="N21" s="18">
        <v>1</v>
      </c>
      <c r="O21" s="226">
        <f t="shared" si="2"/>
        <v>0</v>
      </c>
      <c r="P21" s="227">
        <f t="shared" si="0"/>
        <v>0</v>
      </c>
      <c r="Q21" s="221">
        <f t="shared" si="1"/>
        <v>0</v>
      </c>
    </row>
    <row r="22" spans="1:17" x14ac:dyDescent="0.2">
      <c r="A22" s="12"/>
      <c r="B22" s="13"/>
      <c r="C22" s="14"/>
      <c r="D22" s="15"/>
      <c r="E22" s="16"/>
      <c r="F22" s="17"/>
      <c r="G22" s="7">
        <v>1</v>
      </c>
      <c r="H22" s="8">
        <v>1</v>
      </c>
      <c r="I22" s="9">
        <v>1</v>
      </c>
      <c r="J22" s="13"/>
      <c r="K22" s="16"/>
      <c r="L22" s="14"/>
      <c r="M22" s="18">
        <v>1</v>
      </c>
      <c r="N22" s="18">
        <v>1</v>
      </c>
      <c r="O22" s="226">
        <f t="shared" si="2"/>
        <v>0</v>
      </c>
      <c r="P22" s="227">
        <f t="shared" si="0"/>
        <v>0</v>
      </c>
      <c r="Q22" s="221">
        <f t="shared" si="1"/>
        <v>0</v>
      </c>
    </row>
    <row r="23" spans="1:17" x14ac:dyDescent="0.2">
      <c r="A23" s="12"/>
      <c r="B23" s="13"/>
      <c r="C23" s="14"/>
      <c r="D23" s="15"/>
      <c r="E23" s="16"/>
      <c r="F23" s="17"/>
      <c r="G23" s="7">
        <v>1</v>
      </c>
      <c r="H23" s="8">
        <v>1</v>
      </c>
      <c r="I23" s="9">
        <v>1</v>
      </c>
      <c r="J23" s="13"/>
      <c r="K23" s="16"/>
      <c r="L23" s="14"/>
      <c r="M23" s="18">
        <v>1</v>
      </c>
      <c r="N23" s="18">
        <v>1</v>
      </c>
      <c r="O23" s="226">
        <f t="shared" si="2"/>
        <v>0</v>
      </c>
      <c r="P23" s="227">
        <f t="shared" si="0"/>
        <v>0</v>
      </c>
      <c r="Q23" s="221">
        <f t="shared" si="1"/>
        <v>0</v>
      </c>
    </row>
    <row r="24" spans="1:17" x14ac:dyDescent="0.2">
      <c r="A24" s="12"/>
      <c r="B24" s="13"/>
      <c r="C24" s="14"/>
      <c r="D24" s="15"/>
      <c r="E24" s="16"/>
      <c r="F24" s="17"/>
      <c r="G24" s="7">
        <v>1</v>
      </c>
      <c r="H24" s="8">
        <v>1</v>
      </c>
      <c r="I24" s="9">
        <v>1</v>
      </c>
      <c r="J24" s="13"/>
      <c r="K24" s="16"/>
      <c r="L24" s="14"/>
      <c r="M24" s="18">
        <v>1</v>
      </c>
      <c r="N24" s="18">
        <v>1</v>
      </c>
      <c r="O24" s="226">
        <f t="shared" si="2"/>
        <v>0</v>
      </c>
      <c r="P24" s="227">
        <f t="shared" si="0"/>
        <v>0</v>
      </c>
      <c r="Q24" s="221">
        <f t="shared" si="1"/>
        <v>0</v>
      </c>
    </row>
    <row r="25" spans="1:17" x14ac:dyDescent="0.2">
      <c r="A25" s="12"/>
      <c r="B25" s="13"/>
      <c r="C25" s="14"/>
      <c r="D25" s="15"/>
      <c r="E25" s="16"/>
      <c r="F25" s="17"/>
      <c r="G25" s="7">
        <v>1</v>
      </c>
      <c r="H25" s="8">
        <v>1</v>
      </c>
      <c r="I25" s="9">
        <v>1</v>
      </c>
      <c r="J25" s="13"/>
      <c r="K25" s="16"/>
      <c r="L25" s="14"/>
      <c r="M25" s="18">
        <v>1</v>
      </c>
      <c r="N25" s="18">
        <v>1</v>
      </c>
      <c r="O25" s="226">
        <f t="shared" si="2"/>
        <v>0</v>
      </c>
      <c r="P25" s="227">
        <f t="shared" si="0"/>
        <v>0</v>
      </c>
      <c r="Q25" s="221">
        <f t="shared" si="1"/>
        <v>0</v>
      </c>
    </row>
    <row r="26" spans="1:17" x14ac:dyDescent="0.2">
      <c r="A26" s="12"/>
      <c r="B26" s="13"/>
      <c r="C26" s="14"/>
      <c r="D26" s="15"/>
      <c r="E26" s="16"/>
      <c r="F26" s="17"/>
      <c r="G26" s="7">
        <v>1</v>
      </c>
      <c r="H26" s="8">
        <v>1</v>
      </c>
      <c r="I26" s="9">
        <v>1</v>
      </c>
      <c r="J26" s="13"/>
      <c r="K26" s="16"/>
      <c r="L26" s="14"/>
      <c r="M26" s="18">
        <v>1</v>
      </c>
      <c r="N26" s="18">
        <v>1</v>
      </c>
      <c r="O26" s="226">
        <f t="shared" si="2"/>
        <v>0</v>
      </c>
      <c r="P26" s="227">
        <f t="shared" si="0"/>
        <v>0</v>
      </c>
      <c r="Q26" s="221">
        <f t="shared" si="1"/>
        <v>0</v>
      </c>
    </row>
    <row r="27" spans="1:17" x14ac:dyDescent="0.2">
      <c r="A27" s="12"/>
      <c r="B27" s="13"/>
      <c r="C27" s="14"/>
      <c r="D27" s="15"/>
      <c r="E27" s="16"/>
      <c r="F27" s="17"/>
      <c r="G27" s="7">
        <v>1</v>
      </c>
      <c r="H27" s="8">
        <v>1</v>
      </c>
      <c r="I27" s="9">
        <v>1</v>
      </c>
      <c r="J27" s="13"/>
      <c r="K27" s="16"/>
      <c r="L27" s="14"/>
      <c r="M27" s="18">
        <v>1</v>
      </c>
      <c r="N27" s="18">
        <v>1</v>
      </c>
      <c r="O27" s="226">
        <f t="shared" si="2"/>
        <v>0</v>
      </c>
      <c r="P27" s="227">
        <f t="shared" si="0"/>
        <v>0</v>
      </c>
      <c r="Q27" s="221">
        <f t="shared" si="1"/>
        <v>0</v>
      </c>
    </row>
    <row r="28" spans="1:17" ht="13.5" thickBot="1" x14ac:dyDescent="0.25">
      <c r="A28" s="19"/>
      <c r="B28" s="20"/>
      <c r="C28" s="21"/>
      <c r="D28" s="22"/>
      <c r="E28" s="23"/>
      <c r="F28" s="24"/>
      <c r="G28" s="7">
        <v>1</v>
      </c>
      <c r="H28" s="8">
        <v>1</v>
      </c>
      <c r="I28" s="9">
        <v>1</v>
      </c>
      <c r="J28" s="20"/>
      <c r="K28" s="25"/>
      <c r="L28" s="21"/>
      <c r="M28" s="26">
        <v>1</v>
      </c>
      <c r="N28" s="26">
        <v>1</v>
      </c>
      <c r="O28" s="226">
        <f t="shared" si="2"/>
        <v>0</v>
      </c>
      <c r="P28" s="227">
        <f t="shared" si="0"/>
        <v>0</v>
      </c>
      <c r="Q28" s="221">
        <f t="shared" si="1"/>
        <v>0</v>
      </c>
    </row>
    <row r="29" spans="1:17" ht="16.5" thickBot="1" x14ac:dyDescent="0.3">
      <c r="A29" s="89" t="s">
        <v>16</v>
      </c>
      <c r="B29" s="35">
        <f>SUM(B10:B28)</f>
        <v>0</v>
      </c>
      <c r="C29" s="35">
        <f>SUM(C10:C28)</f>
        <v>0</v>
      </c>
      <c r="D29" s="36">
        <f>SUM(D10:D28)</f>
        <v>0</v>
      </c>
      <c r="E29" s="35">
        <f>SUM(E10:E28)</f>
        <v>0</v>
      </c>
      <c r="F29" s="37">
        <f>SUM(F10:F28)</f>
        <v>0</v>
      </c>
      <c r="G29" s="38"/>
      <c r="H29" s="35"/>
      <c r="I29" s="35"/>
      <c r="J29" s="35">
        <f>SUM(J10:J28)</f>
        <v>0</v>
      </c>
      <c r="K29" s="35">
        <f>SUM(K10:K28)</f>
        <v>0</v>
      </c>
      <c r="L29" s="35">
        <f>SUM(L10:L28)</f>
        <v>0</v>
      </c>
      <c r="M29" s="35"/>
      <c r="N29" s="35"/>
      <c r="O29" s="34">
        <f>SUM(O10:O28)</f>
        <v>0</v>
      </c>
      <c r="P29" s="159">
        <f>SUM(P10:P28)</f>
        <v>0</v>
      </c>
      <c r="Q29" s="172">
        <f>SUM(Q10:Q28)</f>
        <v>0</v>
      </c>
    </row>
    <row r="30" spans="1:17" x14ac:dyDescent="0.2">
      <c r="A30" s="90"/>
      <c r="B30" s="90"/>
      <c r="C30" s="90"/>
      <c r="D30" s="91"/>
      <c r="E30" s="92"/>
      <c r="F30" s="93"/>
      <c r="G30" s="94"/>
      <c r="H30" s="92"/>
      <c r="I30" s="92"/>
      <c r="J30" s="92"/>
      <c r="K30" s="92"/>
      <c r="L30" s="92"/>
      <c r="M30" s="92"/>
      <c r="N30" s="92"/>
      <c r="O30" s="95"/>
      <c r="P30" s="160"/>
      <c r="Q30" s="104"/>
    </row>
    <row r="31" spans="1:17" ht="15.75" customHeight="1" thickBot="1" x14ac:dyDescent="0.25">
      <c r="A31" s="96" t="s">
        <v>17</v>
      </c>
      <c r="B31" s="97"/>
      <c r="C31" s="97"/>
      <c r="D31" s="98"/>
      <c r="E31" s="99"/>
      <c r="F31" s="100"/>
      <c r="G31" s="101"/>
      <c r="H31" s="99"/>
      <c r="I31" s="99"/>
      <c r="J31" s="99"/>
      <c r="K31" s="99"/>
      <c r="L31" s="99"/>
      <c r="M31" s="99"/>
      <c r="N31" s="99"/>
      <c r="O31" s="102"/>
      <c r="P31" s="161"/>
      <c r="Q31" s="104"/>
    </row>
    <row r="32" spans="1:17" x14ac:dyDescent="0.2">
      <c r="A32" s="5"/>
      <c r="B32" s="27"/>
      <c r="C32" s="27"/>
      <c r="D32" s="30"/>
      <c r="E32" s="27"/>
      <c r="F32" s="28"/>
      <c r="G32" s="29"/>
      <c r="H32" s="27"/>
      <c r="I32" s="27"/>
      <c r="J32" s="27"/>
      <c r="K32" s="27"/>
      <c r="L32" s="27"/>
      <c r="M32" s="27"/>
      <c r="N32" s="92"/>
      <c r="O32" s="31"/>
      <c r="P32" s="160"/>
      <c r="Q32" s="221">
        <f>O32</f>
        <v>0</v>
      </c>
    </row>
    <row r="33" spans="1:17" x14ac:dyDescent="0.2">
      <c r="A33" s="5"/>
      <c r="B33" s="92"/>
      <c r="C33" s="92"/>
      <c r="D33" s="40"/>
      <c r="E33" s="92"/>
      <c r="F33" s="93"/>
      <c r="G33" s="94"/>
      <c r="H33" s="92"/>
      <c r="I33" s="92"/>
      <c r="J33" s="92"/>
      <c r="K33" s="92"/>
      <c r="L33" s="92"/>
      <c r="M33" s="92"/>
      <c r="N33" s="92"/>
      <c r="O33" s="31"/>
      <c r="P33" s="160"/>
      <c r="Q33" s="221">
        <f>O33</f>
        <v>0</v>
      </c>
    </row>
    <row r="34" spans="1:17" x14ac:dyDescent="0.2">
      <c r="A34" s="5"/>
      <c r="B34" s="92"/>
      <c r="C34" s="92"/>
      <c r="D34" s="40"/>
      <c r="E34" s="92"/>
      <c r="F34" s="93"/>
      <c r="G34" s="94"/>
      <c r="H34" s="92"/>
      <c r="I34" s="92"/>
      <c r="J34" s="92"/>
      <c r="K34" s="92"/>
      <c r="L34" s="92"/>
      <c r="M34" s="92"/>
      <c r="N34" s="92"/>
      <c r="O34" s="31"/>
      <c r="P34" s="160"/>
      <c r="Q34" s="221">
        <f>O34</f>
        <v>0</v>
      </c>
    </row>
    <row r="35" spans="1:17" x14ac:dyDescent="0.2">
      <c r="A35" s="16"/>
      <c r="B35" s="104"/>
      <c r="C35" s="104"/>
      <c r="D35" s="105"/>
      <c r="E35" s="104"/>
      <c r="F35" s="106"/>
      <c r="G35" s="107"/>
      <c r="H35" s="104"/>
      <c r="I35" s="104"/>
      <c r="J35" s="104"/>
      <c r="K35" s="104"/>
      <c r="L35" s="104"/>
      <c r="M35" s="104"/>
      <c r="N35" s="104"/>
      <c r="O35" s="32"/>
      <c r="P35" s="162"/>
      <c r="Q35" s="221">
        <f>O35</f>
        <v>0</v>
      </c>
    </row>
    <row r="36" spans="1:17" ht="13.5" thickBot="1" x14ac:dyDescent="0.25">
      <c r="A36" s="25"/>
      <c r="B36" s="99"/>
      <c r="C36" s="99"/>
      <c r="D36" s="109"/>
      <c r="E36" s="99"/>
      <c r="F36" s="100"/>
      <c r="G36" s="101"/>
      <c r="H36" s="99"/>
      <c r="I36" s="99"/>
      <c r="J36" s="99"/>
      <c r="K36" s="99"/>
      <c r="L36" s="99"/>
      <c r="M36" s="99"/>
      <c r="N36" s="99"/>
      <c r="O36" s="33"/>
      <c r="P36" s="161"/>
      <c r="Q36" s="221">
        <f>O36</f>
        <v>0</v>
      </c>
    </row>
    <row r="37" spans="1:17" ht="13.5" thickBot="1" x14ac:dyDescent="0.25">
      <c r="A37" s="111" t="s">
        <v>18</v>
      </c>
      <c r="C37" s="49"/>
      <c r="D37" s="112"/>
      <c r="E37" s="49"/>
      <c r="F37" s="113"/>
      <c r="G37" s="114"/>
      <c r="H37" s="49"/>
      <c r="I37" s="49"/>
      <c r="J37" s="49"/>
      <c r="K37" s="115"/>
      <c r="L37" s="115"/>
      <c r="M37" s="116"/>
      <c r="N37" s="117" t="s">
        <v>19</v>
      </c>
      <c r="O37" s="39">
        <f>SUM(O32:O36)</f>
        <v>0</v>
      </c>
      <c r="P37" s="163"/>
      <c r="Q37" s="170">
        <f>SUM(Q32:Q36)</f>
        <v>0</v>
      </c>
    </row>
    <row r="38" spans="1:17" ht="30" customHeight="1" thickBot="1" x14ac:dyDescent="0.3">
      <c r="A38" s="49"/>
      <c r="B38" s="49"/>
      <c r="C38" s="49"/>
      <c r="D38" s="49"/>
      <c r="E38" s="49"/>
      <c r="F38" s="113"/>
      <c r="G38" s="114"/>
      <c r="H38" s="49"/>
      <c r="I38" s="49"/>
      <c r="J38" s="49"/>
      <c r="K38" s="49"/>
      <c r="L38" s="49"/>
      <c r="M38" s="118"/>
      <c r="N38" s="118" t="s">
        <v>20</v>
      </c>
      <c r="O38" s="41">
        <f>O29+O37</f>
        <v>0</v>
      </c>
      <c r="P38" s="164">
        <f>P29+P37</f>
        <v>0</v>
      </c>
      <c r="Q38" s="171">
        <f>Q29+Q37</f>
        <v>0</v>
      </c>
    </row>
    <row r="39" spans="1:17" ht="15.75" thickBot="1" x14ac:dyDescent="0.3">
      <c r="A39" s="119" t="s">
        <v>21</v>
      </c>
      <c r="B39" s="120"/>
      <c r="C39" s="120"/>
      <c r="D39" s="120"/>
      <c r="E39" s="120"/>
      <c r="F39" s="121"/>
      <c r="G39" s="122"/>
      <c r="H39" s="49"/>
      <c r="I39" s="123" t="s">
        <v>22</v>
      </c>
      <c r="J39" s="120"/>
      <c r="K39" s="120"/>
      <c r="L39" s="49"/>
      <c r="M39" s="49"/>
      <c r="N39" s="49"/>
      <c r="O39" s="124"/>
      <c r="P39" s="125"/>
    </row>
    <row r="40" spans="1:17" x14ac:dyDescent="0.2">
      <c r="C40" s="49"/>
      <c r="L40" s="49"/>
      <c r="M40" s="49"/>
      <c r="N40" s="49"/>
      <c r="O40" s="124" t="s">
        <v>95</v>
      </c>
      <c r="P40" s="124" t="s">
        <v>96</v>
      </c>
      <c r="Q40" s="124" t="s">
        <v>97</v>
      </c>
    </row>
    <row r="41" spans="1:17" ht="13.5" thickBot="1" x14ac:dyDescent="0.25">
      <c r="B41" s="126" t="s">
        <v>25</v>
      </c>
      <c r="C41" s="120"/>
      <c r="D41" s="120"/>
      <c r="E41" s="120"/>
      <c r="F41" s="121"/>
      <c r="G41" s="122"/>
      <c r="I41" s="62" t="s">
        <v>22</v>
      </c>
      <c r="J41" s="120"/>
      <c r="K41" s="120"/>
      <c r="N41" s="47" t="s">
        <v>98</v>
      </c>
      <c r="O41" s="221"/>
      <c r="P41" s="222"/>
      <c r="Q41" s="222"/>
    </row>
    <row r="42" spans="1:17" x14ac:dyDescent="0.2">
      <c r="C42" s="49"/>
      <c r="D42" s="49"/>
      <c r="N42" s="219" t="s">
        <v>99</v>
      </c>
      <c r="O42" s="220">
        <f>O38+O41</f>
        <v>0</v>
      </c>
      <c r="P42" s="220">
        <f>P38+P41</f>
        <v>0</v>
      </c>
      <c r="Q42" s="220">
        <f>Q38+Q41</f>
        <v>0</v>
      </c>
    </row>
    <row r="43" spans="1:17" x14ac:dyDescent="0.2">
      <c r="A43" s="111" t="s">
        <v>24</v>
      </c>
      <c r="B43" s="146"/>
      <c r="C43" s="49"/>
    </row>
    <row r="44" spans="1:17" x14ac:dyDescent="0.2">
      <c r="A44" s="111" t="s">
        <v>26</v>
      </c>
      <c r="C44" s="49"/>
    </row>
    <row r="45" spans="1:17" x14ac:dyDescent="0.2">
      <c r="A45" s="128" t="s">
        <v>100</v>
      </c>
      <c r="C45" s="49"/>
    </row>
    <row r="46" spans="1:17" x14ac:dyDescent="0.2">
      <c r="A46" s="152" t="s">
        <v>76</v>
      </c>
      <c r="B46" s="148"/>
      <c r="C46" s="149"/>
      <c r="D46" s="149"/>
      <c r="E46" s="149"/>
      <c r="F46" s="150"/>
      <c r="G46" s="151"/>
      <c r="H46" s="149"/>
      <c r="I46" s="149"/>
      <c r="J46" s="149"/>
      <c r="K46" s="149"/>
      <c r="L46" s="149"/>
      <c r="M46" s="149"/>
    </row>
    <row r="47" spans="1:17" x14ac:dyDescent="0.2">
      <c r="C47" s="49"/>
    </row>
    <row r="48" spans="1:17" x14ac:dyDescent="0.2">
      <c r="C48" s="49"/>
    </row>
    <row r="49" spans="3:3" x14ac:dyDescent="0.2">
      <c r="C49" s="49"/>
    </row>
    <row r="50" spans="3:3" x14ac:dyDescent="0.2">
      <c r="C50" s="49"/>
    </row>
    <row r="51" spans="3:3" x14ac:dyDescent="0.2">
      <c r="C51" s="49"/>
    </row>
    <row r="52" spans="3:3" x14ac:dyDescent="0.2">
      <c r="C52" s="49"/>
    </row>
    <row r="53" spans="3:3" x14ac:dyDescent="0.2">
      <c r="C53" s="49"/>
    </row>
    <row r="54" spans="3:3" x14ac:dyDescent="0.2">
      <c r="C54" s="49"/>
    </row>
    <row r="55" spans="3:3" x14ac:dyDescent="0.2">
      <c r="C55" s="49"/>
    </row>
    <row r="56" spans="3:3" x14ac:dyDescent="0.2">
      <c r="C56" s="49"/>
    </row>
    <row r="57" spans="3:3" x14ac:dyDescent="0.2">
      <c r="C57" s="49"/>
    </row>
    <row r="58" spans="3:3" x14ac:dyDescent="0.2">
      <c r="C58" s="49"/>
    </row>
    <row r="59" spans="3:3" x14ac:dyDescent="0.2">
      <c r="C59" s="49"/>
    </row>
    <row r="60" spans="3:3" x14ac:dyDescent="0.2">
      <c r="C60" s="49"/>
    </row>
    <row r="61" spans="3:3" x14ac:dyDescent="0.2">
      <c r="C61" s="49"/>
    </row>
    <row r="62" spans="3:3" x14ac:dyDescent="0.2">
      <c r="C62" s="49"/>
    </row>
    <row r="63" spans="3:3" x14ac:dyDescent="0.2">
      <c r="C63" s="49"/>
    </row>
    <row r="64" spans="3:3" x14ac:dyDescent="0.2">
      <c r="C64" s="49"/>
    </row>
    <row r="65" spans="3:3" x14ac:dyDescent="0.2">
      <c r="C65" s="49"/>
    </row>
    <row r="66" spans="3:3" x14ac:dyDescent="0.2">
      <c r="C66" s="49"/>
    </row>
    <row r="67" spans="3:3" x14ac:dyDescent="0.2">
      <c r="C67" s="49"/>
    </row>
    <row r="68" spans="3:3" x14ac:dyDescent="0.2">
      <c r="C68" s="49"/>
    </row>
    <row r="69" spans="3:3" x14ac:dyDescent="0.2">
      <c r="C69" s="49"/>
    </row>
    <row r="70" spans="3:3" x14ac:dyDescent="0.2">
      <c r="C70" s="49"/>
    </row>
    <row r="71" spans="3:3" x14ac:dyDescent="0.2">
      <c r="C71" s="49"/>
    </row>
    <row r="72" spans="3:3" x14ac:dyDescent="0.2">
      <c r="C72" s="49"/>
    </row>
    <row r="73" spans="3:3" x14ac:dyDescent="0.2">
      <c r="C73" s="49"/>
    </row>
    <row r="74" spans="3:3" x14ac:dyDescent="0.2">
      <c r="C74" s="49"/>
    </row>
    <row r="75" spans="3:3" x14ac:dyDescent="0.2">
      <c r="C75" s="49"/>
    </row>
    <row r="76" spans="3:3" x14ac:dyDescent="0.2">
      <c r="C76" s="49"/>
    </row>
    <row r="77" spans="3:3" x14ac:dyDescent="0.2">
      <c r="C77" s="49"/>
    </row>
    <row r="78" spans="3:3" x14ac:dyDescent="0.2">
      <c r="C78" s="49"/>
    </row>
    <row r="79" spans="3:3" x14ac:dyDescent="0.2">
      <c r="C79" s="49"/>
    </row>
    <row r="80" spans="3:3" x14ac:dyDescent="0.2">
      <c r="C80" s="49"/>
    </row>
    <row r="81" spans="3:3" x14ac:dyDescent="0.2">
      <c r="C81" s="49"/>
    </row>
    <row r="82" spans="3:3" x14ac:dyDescent="0.2">
      <c r="C82" s="49"/>
    </row>
    <row r="83" spans="3:3" x14ac:dyDescent="0.2">
      <c r="C83" s="49"/>
    </row>
    <row r="84" spans="3:3" x14ac:dyDescent="0.2">
      <c r="C84" s="49"/>
    </row>
  </sheetData>
  <sheetProtection algorithmName="SHA-512" hashValue="2AxO3niOI7FGrjWqwDgdhHB9wdkM69UTOnOAAL02ie/jsW9yN7wizy1q6ey6FgL1uksYSiXRQIbsp8J+8G+oKw==" saltValue="GdtHCfMuZ0Vu7f8hq+RSjw==" spinCount="100000" sheet="1" objects="1" scenarios="1"/>
  <mergeCells count="5">
    <mergeCell ref="C2:J2"/>
    <mergeCell ref="C3:J3"/>
    <mergeCell ref="C4:J4"/>
    <mergeCell ref="C5:J5"/>
    <mergeCell ref="C6:J6"/>
  </mergeCells>
  <phoneticPr fontId="17" type="noConversion"/>
  <pageMargins left="0.4" right="0.4" top="0.98" bottom="0.68" header="0.46" footer="0.5"/>
  <pageSetup orientation="portrait" horizontalDpi="4294967292" r:id="rId1"/>
  <headerFooter alignWithMargins="0">
    <oddHeader>&amp;L&amp;G</oddHeader>
  </headerFooter>
  <legacyDrawing r:id="rId2"/>
  <legacyDrawingHF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4"/>
  <sheetViews>
    <sheetView zoomScale="115" workbookViewId="0">
      <selection activeCell="O10" sqref="O10:O28"/>
    </sheetView>
  </sheetViews>
  <sheetFormatPr defaultRowHeight="12.75" x14ac:dyDescent="0.2"/>
  <cols>
    <col min="1" max="1" width="20.42578125" style="43" customWidth="1"/>
    <col min="2" max="2" width="5.140625" style="43" customWidth="1"/>
    <col min="3" max="3" width="3.7109375" style="127" customWidth="1"/>
    <col min="4" max="4" width="3.7109375" style="43" customWidth="1"/>
    <col min="5" max="5" width="4.5703125" style="43" customWidth="1"/>
    <col min="6" max="6" width="3.5703125" style="50" customWidth="1"/>
    <col min="7" max="7" width="4.85546875" style="51" customWidth="1"/>
    <col min="8" max="8" width="6.140625" style="43" customWidth="1"/>
    <col min="9" max="9" width="6.42578125" style="43" customWidth="1"/>
    <col min="10" max="10" width="4" style="43" customWidth="1"/>
    <col min="11" max="12" width="4.42578125" style="43" customWidth="1"/>
    <col min="13" max="14" width="4.7109375" style="43" customWidth="1"/>
    <col min="15" max="15" width="8.5703125" style="46" customWidth="1"/>
    <col min="16" max="16" width="8.5703125" style="43" customWidth="1"/>
    <col min="17" max="17" width="6.85546875" style="43" customWidth="1"/>
    <col min="18" max="18" width="1.7109375" style="43" customWidth="1"/>
    <col min="19" max="16384" width="9.140625" style="43"/>
  </cols>
  <sheetData>
    <row r="1" spans="1:17" ht="16.5" thickBot="1" x14ac:dyDescent="0.3">
      <c r="B1" s="44" t="s">
        <v>0</v>
      </c>
      <c r="C1" s="43"/>
      <c r="F1" s="43"/>
      <c r="G1" s="43"/>
      <c r="H1" s="45"/>
    </row>
    <row r="2" spans="1:17" ht="13.5" thickBot="1" x14ac:dyDescent="0.25">
      <c r="B2" s="47" t="s">
        <v>85</v>
      </c>
      <c r="C2" s="231" t="s">
        <v>107</v>
      </c>
      <c r="D2" s="229"/>
      <c r="E2" s="229"/>
      <c r="F2" s="229"/>
      <c r="G2" s="229"/>
      <c r="H2" s="229"/>
      <c r="I2" s="229"/>
      <c r="J2" s="230"/>
    </row>
    <row r="3" spans="1:17" ht="13.5" thickBot="1" x14ac:dyDescent="0.25">
      <c r="B3" s="47" t="s">
        <v>55</v>
      </c>
      <c r="C3" s="228" t="s">
        <v>84</v>
      </c>
      <c r="D3" s="229"/>
      <c r="E3" s="229"/>
      <c r="F3" s="229"/>
      <c r="G3" s="229"/>
      <c r="H3" s="229"/>
      <c r="I3" s="229"/>
      <c r="J3" s="230"/>
    </row>
    <row r="4" spans="1:17" ht="13.5" thickBot="1" x14ac:dyDescent="0.25">
      <c r="B4" s="47" t="s">
        <v>86</v>
      </c>
      <c r="C4" s="228" t="s">
        <v>87</v>
      </c>
      <c r="D4" s="229"/>
      <c r="E4" s="229"/>
      <c r="F4" s="229"/>
      <c r="G4" s="229"/>
      <c r="H4" s="229"/>
      <c r="I4" s="229"/>
      <c r="J4" s="230"/>
    </row>
    <row r="5" spans="1:17" ht="13.5" thickBot="1" x14ac:dyDescent="0.25">
      <c r="B5" s="47" t="s">
        <v>56</v>
      </c>
      <c r="C5" s="228" t="s">
        <v>88</v>
      </c>
      <c r="D5" s="229"/>
      <c r="E5" s="229"/>
      <c r="F5" s="229"/>
      <c r="G5" s="229"/>
      <c r="H5" s="229"/>
      <c r="I5" s="229"/>
      <c r="J5" s="230"/>
    </row>
    <row r="6" spans="1:17" ht="13.5" thickBot="1" x14ac:dyDescent="0.25">
      <c r="B6" s="47" t="s">
        <v>83</v>
      </c>
      <c r="C6" s="231" t="s">
        <v>51</v>
      </c>
      <c r="D6" s="229"/>
      <c r="E6" s="229"/>
      <c r="F6" s="229"/>
      <c r="G6" s="229"/>
      <c r="H6" s="229"/>
      <c r="I6" s="229"/>
      <c r="J6" s="230"/>
    </row>
    <row r="7" spans="1:17" ht="13.5" thickBot="1" x14ac:dyDescent="0.25">
      <c r="C7" s="49"/>
    </row>
    <row r="8" spans="1:17" ht="14.25" customHeight="1" thickBot="1" x14ac:dyDescent="0.25">
      <c r="B8" s="52" t="s">
        <v>1</v>
      </c>
      <c r="C8" s="48"/>
      <c r="J8" s="53" t="s">
        <v>2</v>
      </c>
      <c r="K8" s="54"/>
      <c r="L8" s="48"/>
    </row>
    <row r="9" spans="1:17" s="62" customFormat="1" ht="57.75" customHeight="1" thickBot="1" x14ac:dyDescent="0.25">
      <c r="A9" s="55" t="s">
        <v>3</v>
      </c>
      <c r="B9" s="56" t="s">
        <v>4</v>
      </c>
      <c r="C9" s="56" t="s">
        <v>5</v>
      </c>
      <c r="D9" s="57" t="s">
        <v>6</v>
      </c>
      <c r="E9" s="58" t="s">
        <v>7</v>
      </c>
      <c r="F9" s="59" t="s">
        <v>23</v>
      </c>
      <c r="G9" s="60" t="s">
        <v>8</v>
      </c>
      <c r="H9" s="58" t="s">
        <v>27</v>
      </c>
      <c r="I9" s="58" t="s">
        <v>28</v>
      </c>
      <c r="J9" s="56" t="s">
        <v>9</v>
      </c>
      <c r="K9" s="56" t="s">
        <v>10</v>
      </c>
      <c r="L9" s="56" t="s">
        <v>11</v>
      </c>
      <c r="M9" s="58" t="s">
        <v>12</v>
      </c>
      <c r="N9" s="58" t="s">
        <v>13</v>
      </c>
      <c r="O9" s="61" t="s">
        <v>14</v>
      </c>
      <c r="P9" s="158" t="s">
        <v>15</v>
      </c>
      <c r="Q9" s="165" t="s">
        <v>89</v>
      </c>
    </row>
    <row r="10" spans="1:17" x14ac:dyDescent="0.2">
      <c r="A10" s="1"/>
      <c r="B10" s="2"/>
      <c r="C10" s="3"/>
      <c r="D10" s="4"/>
      <c r="E10" s="5"/>
      <c r="F10" s="6"/>
      <c r="G10" s="7">
        <v>1</v>
      </c>
      <c r="H10" s="8">
        <v>1</v>
      </c>
      <c r="I10" s="9">
        <v>1</v>
      </c>
      <c r="J10" s="2"/>
      <c r="K10" s="10"/>
      <c r="L10" s="3"/>
      <c r="M10" s="11">
        <v>1</v>
      </c>
      <c r="N10" s="11">
        <v>1</v>
      </c>
      <c r="O10" s="226">
        <f>ROUND(((G10*H10*I10*M10*N10*(B10+2/3*C10) + G10*H10*I10*M10*N10*(J10*E10+K10+L10*E10)/44)),2)</f>
        <v>0</v>
      </c>
      <c r="P10" s="227">
        <f t="shared" ref="P10:P28" si="0">E10*D10*H10</f>
        <v>0</v>
      </c>
      <c r="Q10" s="221">
        <f t="shared" ref="Q10:Q28" si="1">O10</f>
        <v>0</v>
      </c>
    </row>
    <row r="11" spans="1:17" x14ac:dyDescent="0.2">
      <c r="A11" s="12"/>
      <c r="B11" s="13"/>
      <c r="C11" s="14"/>
      <c r="D11" s="15"/>
      <c r="E11" s="16"/>
      <c r="F11" s="17"/>
      <c r="G11" s="7">
        <v>1</v>
      </c>
      <c r="H11" s="8">
        <v>1</v>
      </c>
      <c r="I11" s="9">
        <v>1</v>
      </c>
      <c r="J11" s="13"/>
      <c r="K11" s="16"/>
      <c r="L11" s="14"/>
      <c r="M11" s="18">
        <v>1</v>
      </c>
      <c r="N11" s="18">
        <v>1</v>
      </c>
      <c r="O11" s="226">
        <f t="shared" ref="O11:O28" si="2">ROUND(((G11*H11*I11*M11*N11*(B11+2/3*C11) + G11*H11*I11*M11*N11*(J11*E11+K11+L11*E11)/44)),2)</f>
        <v>0</v>
      </c>
      <c r="P11" s="227">
        <f t="shared" si="0"/>
        <v>0</v>
      </c>
      <c r="Q11" s="221">
        <f t="shared" si="1"/>
        <v>0</v>
      </c>
    </row>
    <row r="12" spans="1:17" x14ac:dyDescent="0.2">
      <c r="A12" s="12"/>
      <c r="B12" s="13"/>
      <c r="C12" s="14"/>
      <c r="D12" s="15"/>
      <c r="E12" s="16"/>
      <c r="F12" s="17"/>
      <c r="G12" s="7">
        <v>1</v>
      </c>
      <c r="H12" s="8">
        <v>1</v>
      </c>
      <c r="I12" s="9">
        <v>1</v>
      </c>
      <c r="J12" s="13"/>
      <c r="K12" s="16"/>
      <c r="L12" s="14"/>
      <c r="M12" s="18">
        <v>1</v>
      </c>
      <c r="N12" s="18">
        <v>1</v>
      </c>
      <c r="O12" s="226">
        <f t="shared" si="2"/>
        <v>0</v>
      </c>
      <c r="P12" s="227">
        <f t="shared" si="0"/>
        <v>0</v>
      </c>
      <c r="Q12" s="221">
        <f t="shared" si="1"/>
        <v>0</v>
      </c>
    </row>
    <row r="13" spans="1:17" x14ac:dyDescent="0.2">
      <c r="A13" s="12"/>
      <c r="B13" s="13"/>
      <c r="C13" s="14"/>
      <c r="D13" s="15"/>
      <c r="E13" s="16"/>
      <c r="F13" s="17"/>
      <c r="G13" s="7">
        <v>1</v>
      </c>
      <c r="H13" s="8">
        <v>1</v>
      </c>
      <c r="I13" s="9">
        <v>1</v>
      </c>
      <c r="J13" s="13"/>
      <c r="K13" s="16"/>
      <c r="L13" s="14"/>
      <c r="M13" s="18">
        <v>1</v>
      </c>
      <c r="N13" s="18">
        <v>1</v>
      </c>
      <c r="O13" s="226">
        <f t="shared" si="2"/>
        <v>0</v>
      </c>
      <c r="P13" s="227">
        <f t="shared" si="0"/>
        <v>0</v>
      </c>
      <c r="Q13" s="221">
        <f t="shared" si="1"/>
        <v>0</v>
      </c>
    </row>
    <row r="14" spans="1:17" x14ac:dyDescent="0.2">
      <c r="A14" s="12"/>
      <c r="B14" s="13"/>
      <c r="C14" s="14"/>
      <c r="D14" s="15"/>
      <c r="E14" s="16"/>
      <c r="F14" s="17"/>
      <c r="G14" s="7">
        <v>1</v>
      </c>
      <c r="H14" s="8">
        <v>1</v>
      </c>
      <c r="I14" s="9">
        <v>1</v>
      </c>
      <c r="J14" s="13"/>
      <c r="K14" s="16"/>
      <c r="L14" s="14"/>
      <c r="M14" s="18">
        <v>1</v>
      </c>
      <c r="N14" s="18">
        <v>1</v>
      </c>
      <c r="O14" s="226">
        <f t="shared" si="2"/>
        <v>0</v>
      </c>
      <c r="P14" s="227">
        <f t="shared" si="0"/>
        <v>0</v>
      </c>
      <c r="Q14" s="221">
        <f t="shared" si="1"/>
        <v>0</v>
      </c>
    </row>
    <row r="15" spans="1:17" x14ac:dyDescent="0.2">
      <c r="A15" s="12"/>
      <c r="B15" s="13"/>
      <c r="C15" s="14"/>
      <c r="D15" s="15"/>
      <c r="E15" s="16"/>
      <c r="F15" s="17"/>
      <c r="G15" s="7">
        <v>1</v>
      </c>
      <c r="H15" s="8">
        <v>1</v>
      </c>
      <c r="I15" s="9">
        <v>1</v>
      </c>
      <c r="J15" s="13"/>
      <c r="K15" s="16"/>
      <c r="L15" s="14"/>
      <c r="M15" s="18">
        <v>1</v>
      </c>
      <c r="N15" s="18">
        <v>1</v>
      </c>
      <c r="O15" s="226">
        <f t="shared" si="2"/>
        <v>0</v>
      </c>
      <c r="P15" s="227">
        <f t="shared" si="0"/>
        <v>0</v>
      </c>
      <c r="Q15" s="221">
        <f t="shared" si="1"/>
        <v>0</v>
      </c>
    </row>
    <row r="16" spans="1:17" x14ac:dyDescent="0.2">
      <c r="A16" s="12"/>
      <c r="B16" s="13"/>
      <c r="C16" s="14"/>
      <c r="D16" s="15"/>
      <c r="E16" s="16"/>
      <c r="F16" s="17"/>
      <c r="G16" s="7">
        <v>1</v>
      </c>
      <c r="H16" s="8">
        <v>1</v>
      </c>
      <c r="I16" s="9">
        <v>1</v>
      </c>
      <c r="J16" s="13"/>
      <c r="K16" s="16"/>
      <c r="L16" s="14"/>
      <c r="M16" s="18">
        <v>1</v>
      </c>
      <c r="N16" s="18">
        <v>1</v>
      </c>
      <c r="O16" s="226">
        <f t="shared" si="2"/>
        <v>0</v>
      </c>
      <c r="P16" s="227">
        <f t="shared" si="0"/>
        <v>0</v>
      </c>
      <c r="Q16" s="221">
        <f t="shared" si="1"/>
        <v>0</v>
      </c>
    </row>
    <row r="17" spans="1:17" x14ac:dyDescent="0.2">
      <c r="A17" s="12"/>
      <c r="B17" s="13"/>
      <c r="C17" s="14"/>
      <c r="D17" s="15"/>
      <c r="E17" s="16"/>
      <c r="F17" s="17"/>
      <c r="G17" s="7">
        <v>1</v>
      </c>
      <c r="H17" s="8">
        <v>1</v>
      </c>
      <c r="I17" s="9">
        <v>1</v>
      </c>
      <c r="J17" s="13"/>
      <c r="K17" s="16"/>
      <c r="L17" s="14"/>
      <c r="M17" s="18">
        <v>1</v>
      </c>
      <c r="N17" s="18">
        <v>1</v>
      </c>
      <c r="O17" s="226">
        <f t="shared" si="2"/>
        <v>0</v>
      </c>
      <c r="P17" s="227">
        <f t="shared" si="0"/>
        <v>0</v>
      </c>
      <c r="Q17" s="221">
        <f t="shared" si="1"/>
        <v>0</v>
      </c>
    </row>
    <row r="18" spans="1:17" x14ac:dyDescent="0.2">
      <c r="A18" s="12"/>
      <c r="B18" s="13"/>
      <c r="C18" s="14"/>
      <c r="D18" s="15"/>
      <c r="E18" s="16"/>
      <c r="F18" s="17"/>
      <c r="G18" s="7">
        <v>1</v>
      </c>
      <c r="H18" s="8">
        <v>1</v>
      </c>
      <c r="I18" s="9">
        <v>1</v>
      </c>
      <c r="J18" s="13"/>
      <c r="K18" s="16"/>
      <c r="L18" s="14"/>
      <c r="M18" s="18">
        <v>1</v>
      </c>
      <c r="N18" s="18">
        <v>1</v>
      </c>
      <c r="O18" s="226">
        <f t="shared" si="2"/>
        <v>0</v>
      </c>
      <c r="P18" s="227">
        <f t="shared" si="0"/>
        <v>0</v>
      </c>
      <c r="Q18" s="221">
        <f t="shared" si="1"/>
        <v>0</v>
      </c>
    </row>
    <row r="19" spans="1:17" x14ac:dyDescent="0.2">
      <c r="A19" s="12"/>
      <c r="B19" s="13"/>
      <c r="C19" s="14"/>
      <c r="D19" s="15"/>
      <c r="E19" s="16"/>
      <c r="F19" s="17"/>
      <c r="G19" s="7">
        <v>1</v>
      </c>
      <c r="H19" s="8">
        <v>1</v>
      </c>
      <c r="I19" s="9">
        <v>1</v>
      </c>
      <c r="J19" s="13"/>
      <c r="K19" s="16"/>
      <c r="L19" s="14"/>
      <c r="M19" s="18">
        <v>1</v>
      </c>
      <c r="N19" s="18">
        <v>1</v>
      </c>
      <c r="O19" s="226">
        <f t="shared" si="2"/>
        <v>0</v>
      </c>
      <c r="P19" s="227">
        <f t="shared" si="0"/>
        <v>0</v>
      </c>
      <c r="Q19" s="221">
        <f t="shared" si="1"/>
        <v>0</v>
      </c>
    </row>
    <row r="20" spans="1:17" x14ac:dyDescent="0.2">
      <c r="A20" s="12"/>
      <c r="B20" s="13"/>
      <c r="C20" s="14"/>
      <c r="D20" s="15"/>
      <c r="E20" s="16"/>
      <c r="F20" s="17"/>
      <c r="G20" s="7">
        <v>1</v>
      </c>
      <c r="H20" s="8">
        <v>1</v>
      </c>
      <c r="I20" s="9">
        <v>1</v>
      </c>
      <c r="J20" s="13"/>
      <c r="K20" s="16"/>
      <c r="L20" s="14"/>
      <c r="M20" s="18">
        <v>1</v>
      </c>
      <c r="N20" s="18">
        <v>1</v>
      </c>
      <c r="O20" s="226">
        <f t="shared" si="2"/>
        <v>0</v>
      </c>
      <c r="P20" s="227">
        <f t="shared" si="0"/>
        <v>0</v>
      </c>
      <c r="Q20" s="221">
        <f t="shared" si="1"/>
        <v>0</v>
      </c>
    </row>
    <row r="21" spans="1:17" x14ac:dyDescent="0.2">
      <c r="A21" s="12"/>
      <c r="B21" s="13"/>
      <c r="C21" s="14"/>
      <c r="D21" s="15"/>
      <c r="E21" s="16"/>
      <c r="F21" s="17"/>
      <c r="G21" s="7">
        <v>1</v>
      </c>
      <c r="H21" s="8">
        <v>1</v>
      </c>
      <c r="I21" s="9">
        <v>1</v>
      </c>
      <c r="J21" s="13"/>
      <c r="K21" s="16"/>
      <c r="L21" s="14"/>
      <c r="M21" s="18">
        <v>1</v>
      </c>
      <c r="N21" s="18">
        <v>1</v>
      </c>
      <c r="O21" s="226">
        <f t="shared" si="2"/>
        <v>0</v>
      </c>
      <c r="P21" s="227">
        <f t="shared" si="0"/>
        <v>0</v>
      </c>
      <c r="Q21" s="221">
        <f t="shared" si="1"/>
        <v>0</v>
      </c>
    </row>
    <row r="22" spans="1:17" x14ac:dyDescent="0.2">
      <c r="A22" s="12"/>
      <c r="B22" s="13"/>
      <c r="C22" s="14"/>
      <c r="D22" s="15"/>
      <c r="E22" s="16"/>
      <c r="F22" s="17"/>
      <c r="G22" s="7">
        <v>1</v>
      </c>
      <c r="H22" s="8">
        <v>1</v>
      </c>
      <c r="I22" s="9">
        <v>1</v>
      </c>
      <c r="J22" s="13"/>
      <c r="K22" s="16"/>
      <c r="L22" s="14"/>
      <c r="M22" s="18">
        <v>1</v>
      </c>
      <c r="N22" s="18">
        <v>1</v>
      </c>
      <c r="O22" s="226">
        <f t="shared" si="2"/>
        <v>0</v>
      </c>
      <c r="P22" s="227">
        <f t="shared" si="0"/>
        <v>0</v>
      </c>
      <c r="Q22" s="221">
        <f t="shared" si="1"/>
        <v>0</v>
      </c>
    </row>
    <row r="23" spans="1:17" x14ac:dyDescent="0.2">
      <c r="A23" s="12"/>
      <c r="B23" s="13"/>
      <c r="C23" s="14"/>
      <c r="D23" s="15"/>
      <c r="E23" s="16"/>
      <c r="F23" s="17"/>
      <c r="G23" s="7">
        <v>1</v>
      </c>
      <c r="H23" s="8">
        <v>1</v>
      </c>
      <c r="I23" s="9">
        <v>1</v>
      </c>
      <c r="J23" s="13"/>
      <c r="K23" s="16"/>
      <c r="L23" s="14"/>
      <c r="M23" s="18">
        <v>1</v>
      </c>
      <c r="N23" s="18">
        <v>1</v>
      </c>
      <c r="O23" s="226">
        <f t="shared" si="2"/>
        <v>0</v>
      </c>
      <c r="P23" s="227">
        <f t="shared" si="0"/>
        <v>0</v>
      </c>
      <c r="Q23" s="221">
        <f t="shared" si="1"/>
        <v>0</v>
      </c>
    </row>
    <row r="24" spans="1:17" x14ac:dyDescent="0.2">
      <c r="A24" s="12"/>
      <c r="B24" s="13"/>
      <c r="C24" s="14"/>
      <c r="D24" s="15"/>
      <c r="E24" s="16"/>
      <c r="F24" s="17"/>
      <c r="G24" s="7">
        <v>1</v>
      </c>
      <c r="H24" s="8">
        <v>1</v>
      </c>
      <c r="I24" s="9">
        <v>1</v>
      </c>
      <c r="J24" s="13"/>
      <c r="K24" s="16"/>
      <c r="L24" s="14"/>
      <c r="M24" s="18">
        <v>1</v>
      </c>
      <c r="N24" s="18">
        <v>1</v>
      </c>
      <c r="O24" s="226">
        <f t="shared" si="2"/>
        <v>0</v>
      </c>
      <c r="P24" s="227">
        <f t="shared" si="0"/>
        <v>0</v>
      </c>
      <c r="Q24" s="221">
        <f t="shared" si="1"/>
        <v>0</v>
      </c>
    </row>
    <row r="25" spans="1:17" x14ac:dyDescent="0.2">
      <c r="A25" s="12"/>
      <c r="B25" s="13"/>
      <c r="C25" s="14"/>
      <c r="D25" s="15"/>
      <c r="E25" s="16"/>
      <c r="F25" s="17"/>
      <c r="G25" s="7">
        <v>1</v>
      </c>
      <c r="H25" s="8">
        <v>1</v>
      </c>
      <c r="I25" s="9">
        <v>1</v>
      </c>
      <c r="J25" s="13"/>
      <c r="K25" s="16"/>
      <c r="L25" s="14"/>
      <c r="M25" s="18">
        <v>1</v>
      </c>
      <c r="N25" s="18">
        <v>1</v>
      </c>
      <c r="O25" s="226">
        <f t="shared" si="2"/>
        <v>0</v>
      </c>
      <c r="P25" s="227">
        <f t="shared" si="0"/>
        <v>0</v>
      </c>
      <c r="Q25" s="221">
        <f t="shared" si="1"/>
        <v>0</v>
      </c>
    </row>
    <row r="26" spans="1:17" x14ac:dyDescent="0.2">
      <c r="A26" s="12"/>
      <c r="B26" s="13"/>
      <c r="C26" s="14"/>
      <c r="D26" s="15"/>
      <c r="E26" s="16"/>
      <c r="F26" s="17"/>
      <c r="G26" s="7">
        <v>1</v>
      </c>
      <c r="H26" s="8">
        <v>1</v>
      </c>
      <c r="I26" s="9">
        <v>1</v>
      </c>
      <c r="J26" s="13"/>
      <c r="K26" s="16"/>
      <c r="L26" s="14"/>
      <c r="M26" s="18">
        <v>1</v>
      </c>
      <c r="N26" s="18">
        <v>1</v>
      </c>
      <c r="O26" s="226">
        <f t="shared" si="2"/>
        <v>0</v>
      </c>
      <c r="P26" s="227">
        <f t="shared" si="0"/>
        <v>0</v>
      </c>
      <c r="Q26" s="221">
        <f t="shared" si="1"/>
        <v>0</v>
      </c>
    </row>
    <row r="27" spans="1:17" x14ac:dyDescent="0.2">
      <c r="A27" s="12"/>
      <c r="B27" s="13"/>
      <c r="C27" s="14"/>
      <c r="D27" s="15"/>
      <c r="E27" s="16"/>
      <c r="F27" s="17"/>
      <c r="G27" s="7">
        <v>1</v>
      </c>
      <c r="H27" s="8">
        <v>1</v>
      </c>
      <c r="I27" s="9">
        <v>1</v>
      </c>
      <c r="J27" s="13"/>
      <c r="K27" s="16"/>
      <c r="L27" s="14"/>
      <c r="M27" s="18">
        <v>1</v>
      </c>
      <c r="N27" s="18">
        <v>1</v>
      </c>
      <c r="O27" s="226">
        <f t="shared" si="2"/>
        <v>0</v>
      </c>
      <c r="P27" s="227">
        <f t="shared" si="0"/>
        <v>0</v>
      </c>
      <c r="Q27" s="221">
        <f t="shared" si="1"/>
        <v>0</v>
      </c>
    </row>
    <row r="28" spans="1:17" ht="13.5" thickBot="1" x14ac:dyDescent="0.25">
      <c r="A28" s="19"/>
      <c r="B28" s="20"/>
      <c r="C28" s="21"/>
      <c r="D28" s="22"/>
      <c r="E28" s="23"/>
      <c r="F28" s="24"/>
      <c r="G28" s="7">
        <v>1</v>
      </c>
      <c r="H28" s="8">
        <v>1</v>
      </c>
      <c r="I28" s="9">
        <v>1</v>
      </c>
      <c r="J28" s="20"/>
      <c r="K28" s="25"/>
      <c r="L28" s="21"/>
      <c r="M28" s="26">
        <v>1</v>
      </c>
      <c r="N28" s="26">
        <v>1</v>
      </c>
      <c r="O28" s="226">
        <f t="shared" si="2"/>
        <v>0</v>
      </c>
      <c r="P28" s="227">
        <f t="shared" si="0"/>
        <v>0</v>
      </c>
      <c r="Q28" s="221">
        <f t="shared" si="1"/>
        <v>0</v>
      </c>
    </row>
    <row r="29" spans="1:17" ht="16.5" thickBot="1" x14ac:dyDescent="0.3">
      <c r="A29" s="89" t="s">
        <v>16</v>
      </c>
      <c r="B29" s="35">
        <f>SUM(B10:B28)</f>
        <v>0</v>
      </c>
      <c r="C29" s="35">
        <f>SUM(C10:C28)</f>
        <v>0</v>
      </c>
      <c r="D29" s="36">
        <f>SUM(D10:D28)</f>
        <v>0</v>
      </c>
      <c r="E29" s="35">
        <f>SUM(E10:E28)</f>
        <v>0</v>
      </c>
      <c r="F29" s="37">
        <f>SUM(F10:F28)</f>
        <v>0</v>
      </c>
      <c r="G29" s="38"/>
      <c r="H29" s="35"/>
      <c r="I29" s="35"/>
      <c r="J29" s="35">
        <f>SUM(J10:J28)</f>
        <v>0</v>
      </c>
      <c r="K29" s="35">
        <f>SUM(K10:K28)</f>
        <v>0</v>
      </c>
      <c r="L29" s="35">
        <f>SUM(L10:L28)</f>
        <v>0</v>
      </c>
      <c r="M29" s="35"/>
      <c r="N29" s="35"/>
      <c r="O29" s="34">
        <f>SUM(O10:O28)</f>
        <v>0</v>
      </c>
      <c r="P29" s="159">
        <f>SUM(P10:P28)</f>
        <v>0</v>
      </c>
      <c r="Q29" s="172">
        <f>SUM(Q10:Q28)</f>
        <v>0</v>
      </c>
    </row>
    <row r="30" spans="1:17" x14ac:dyDescent="0.2">
      <c r="A30" s="90"/>
      <c r="B30" s="90"/>
      <c r="C30" s="90"/>
      <c r="D30" s="91"/>
      <c r="E30" s="92"/>
      <c r="F30" s="93"/>
      <c r="G30" s="94"/>
      <c r="H30" s="92"/>
      <c r="I30" s="92"/>
      <c r="J30" s="92"/>
      <c r="K30" s="92"/>
      <c r="L30" s="92"/>
      <c r="M30" s="92"/>
      <c r="N30" s="92"/>
      <c r="O30" s="95"/>
      <c r="P30" s="160"/>
      <c r="Q30" s="104"/>
    </row>
    <row r="31" spans="1:17" ht="15.75" customHeight="1" thickBot="1" x14ac:dyDescent="0.25">
      <c r="A31" s="96" t="s">
        <v>17</v>
      </c>
      <c r="B31" s="97"/>
      <c r="C31" s="97"/>
      <c r="D31" s="98"/>
      <c r="E31" s="99"/>
      <c r="F31" s="100"/>
      <c r="G31" s="101"/>
      <c r="H31" s="99"/>
      <c r="I31" s="99"/>
      <c r="J31" s="99"/>
      <c r="K31" s="99"/>
      <c r="L31" s="99"/>
      <c r="M31" s="99"/>
      <c r="N31" s="99"/>
      <c r="O31" s="102"/>
      <c r="P31" s="161"/>
      <c r="Q31" s="104"/>
    </row>
    <row r="32" spans="1:17" x14ac:dyDescent="0.2">
      <c r="A32" s="5"/>
      <c r="B32" s="27"/>
      <c r="C32" s="27"/>
      <c r="D32" s="30"/>
      <c r="E32" s="27"/>
      <c r="F32" s="28"/>
      <c r="G32" s="29"/>
      <c r="H32" s="27"/>
      <c r="I32" s="27"/>
      <c r="J32" s="27"/>
      <c r="K32" s="27"/>
      <c r="L32" s="27"/>
      <c r="M32" s="27"/>
      <c r="N32" s="92"/>
      <c r="O32" s="31"/>
      <c r="P32" s="160"/>
      <c r="Q32" s="221">
        <f>O32</f>
        <v>0</v>
      </c>
    </row>
    <row r="33" spans="1:17" x14ac:dyDescent="0.2">
      <c r="A33" s="5"/>
      <c r="B33" s="92"/>
      <c r="C33" s="92"/>
      <c r="D33" s="40"/>
      <c r="E33" s="92"/>
      <c r="F33" s="93"/>
      <c r="G33" s="94"/>
      <c r="H33" s="92"/>
      <c r="I33" s="92"/>
      <c r="J33" s="92"/>
      <c r="K33" s="92"/>
      <c r="L33" s="92"/>
      <c r="M33" s="92"/>
      <c r="N33" s="92"/>
      <c r="O33" s="31"/>
      <c r="P33" s="160"/>
      <c r="Q33" s="221">
        <f>O33</f>
        <v>0</v>
      </c>
    </row>
    <row r="34" spans="1:17" x14ac:dyDescent="0.2">
      <c r="A34" s="5"/>
      <c r="B34" s="92"/>
      <c r="C34" s="92"/>
      <c r="D34" s="40"/>
      <c r="E34" s="92"/>
      <c r="F34" s="93"/>
      <c r="G34" s="94"/>
      <c r="H34" s="92"/>
      <c r="I34" s="92"/>
      <c r="J34" s="92"/>
      <c r="K34" s="92"/>
      <c r="L34" s="92"/>
      <c r="M34" s="92"/>
      <c r="N34" s="92"/>
      <c r="O34" s="31"/>
      <c r="P34" s="160"/>
      <c r="Q34" s="221">
        <f>O34</f>
        <v>0</v>
      </c>
    </row>
    <row r="35" spans="1:17" x14ac:dyDescent="0.2">
      <c r="A35" s="16"/>
      <c r="B35" s="104"/>
      <c r="C35" s="104"/>
      <c r="D35" s="105"/>
      <c r="E35" s="104"/>
      <c r="F35" s="106"/>
      <c r="G35" s="107"/>
      <c r="H35" s="104"/>
      <c r="I35" s="104"/>
      <c r="J35" s="104"/>
      <c r="K35" s="104"/>
      <c r="L35" s="104"/>
      <c r="M35" s="104"/>
      <c r="N35" s="104"/>
      <c r="O35" s="32"/>
      <c r="P35" s="162"/>
      <c r="Q35" s="221">
        <f>O35</f>
        <v>0</v>
      </c>
    </row>
    <row r="36" spans="1:17" ht="13.5" thickBot="1" x14ac:dyDescent="0.25">
      <c r="A36" s="25"/>
      <c r="B36" s="99"/>
      <c r="C36" s="99"/>
      <c r="D36" s="109"/>
      <c r="E36" s="99"/>
      <c r="F36" s="100"/>
      <c r="G36" s="101"/>
      <c r="H36" s="99"/>
      <c r="I36" s="99"/>
      <c r="J36" s="99"/>
      <c r="K36" s="99"/>
      <c r="L36" s="99"/>
      <c r="M36" s="99"/>
      <c r="N36" s="99"/>
      <c r="O36" s="33"/>
      <c r="P36" s="161"/>
      <c r="Q36" s="221">
        <f>O36</f>
        <v>0</v>
      </c>
    </row>
    <row r="37" spans="1:17" ht="13.5" thickBot="1" x14ac:dyDescent="0.25">
      <c r="A37" s="111" t="s">
        <v>18</v>
      </c>
      <c r="C37" s="49"/>
      <c r="D37" s="112"/>
      <c r="E37" s="49"/>
      <c r="F37" s="113"/>
      <c r="G37" s="114"/>
      <c r="H37" s="49"/>
      <c r="I37" s="49"/>
      <c r="J37" s="49"/>
      <c r="K37" s="115"/>
      <c r="L37" s="115"/>
      <c r="M37" s="116"/>
      <c r="N37" s="117" t="s">
        <v>19</v>
      </c>
      <c r="O37" s="39">
        <f>SUM(O32:O36)</f>
        <v>0</v>
      </c>
      <c r="P37" s="163"/>
      <c r="Q37" s="170">
        <f>SUM(Q32:Q36)</f>
        <v>0</v>
      </c>
    </row>
    <row r="38" spans="1:17" ht="30" customHeight="1" thickBot="1" x14ac:dyDescent="0.3">
      <c r="A38" s="49"/>
      <c r="B38" s="49"/>
      <c r="C38" s="49"/>
      <c r="D38" s="49"/>
      <c r="E38" s="49"/>
      <c r="F38" s="113"/>
      <c r="G38" s="114"/>
      <c r="H38" s="49"/>
      <c r="I38" s="49"/>
      <c r="J38" s="49"/>
      <c r="K38" s="49"/>
      <c r="L38" s="49"/>
      <c r="M38" s="118"/>
      <c r="N38" s="118" t="s">
        <v>20</v>
      </c>
      <c r="O38" s="41">
        <f>O29+O37</f>
        <v>0</v>
      </c>
      <c r="P38" s="164">
        <f>P29+P37</f>
        <v>0</v>
      </c>
      <c r="Q38" s="171">
        <f>Q29+Q37</f>
        <v>0</v>
      </c>
    </row>
    <row r="39" spans="1:17" ht="15.75" thickBot="1" x14ac:dyDescent="0.3">
      <c r="A39" s="119" t="s">
        <v>21</v>
      </c>
      <c r="B39" s="120"/>
      <c r="C39" s="120"/>
      <c r="D39" s="120"/>
      <c r="E39" s="120"/>
      <c r="F39" s="121"/>
      <c r="G39" s="122"/>
      <c r="H39" s="49"/>
      <c r="I39" s="123" t="s">
        <v>22</v>
      </c>
      <c r="J39" s="120"/>
      <c r="K39" s="120"/>
      <c r="L39" s="49"/>
      <c r="M39" s="49"/>
      <c r="N39" s="49"/>
      <c r="O39" s="124"/>
      <c r="P39" s="125"/>
    </row>
    <row r="40" spans="1:17" x14ac:dyDescent="0.2">
      <c r="C40" s="49"/>
      <c r="L40" s="49"/>
      <c r="M40" s="49"/>
      <c r="N40" s="49"/>
      <c r="O40" s="124" t="s">
        <v>95</v>
      </c>
      <c r="P40" s="124" t="s">
        <v>96</v>
      </c>
      <c r="Q40" s="124" t="s">
        <v>97</v>
      </c>
    </row>
    <row r="41" spans="1:17" ht="13.5" thickBot="1" x14ac:dyDescent="0.25">
      <c r="B41" s="126" t="s">
        <v>25</v>
      </c>
      <c r="C41" s="120"/>
      <c r="D41" s="120"/>
      <c r="E41" s="120"/>
      <c r="F41" s="121"/>
      <c r="G41" s="122"/>
      <c r="I41" s="62" t="s">
        <v>22</v>
      </c>
      <c r="J41" s="120"/>
      <c r="K41" s="120"/>
      <c r="N41" s="47" t="s">
        <v>98</v>
      </c>
      <c r="O41" s="221"/>
      <c r="P41" s="222"/>
      <c r="Q41" s="222"/>
    </row>
    <row r="42" spans="1:17" x14ac:dyDescent="0.2">
      <c r="C42" s="49"/>
      <c r="D42" s="49"/>
      <c r="N42" s="219" t="s">
        <v>99</v>
      </c>
      <c r="O42" s="220">
        <f>O38+O41</f>
        <v>0</v>
      </c>
      <c r="P42" s="220">
        <f>P38+P41</f>
        <v>0</v>
      </c>
      <c r="Q42" s="220">
        <f>Q38+Q41</f>
        <v>0</v>
      </c>
    </row>
    <row r="43" spans="1:17" x14ac:dyDescent="0.2">
      <c r="A43" s="111" t="s">
        <v>24</v>
      </c>
      <c r="B43" s="146"/>
      <c r="C43" s="49"/>
    </row>
    <row r="44" spans="1:17" x14ac:dyDescent="0.2">
      <c r="A44" s="111" t="s">
        <v>26</v>
      </c>
      <c r="C44" s="49"/>
    </row>
    <row r="45" spans="1:17" x14ac:dyDescent="0.2">
      <c r="A45" s="128" t="s">
        <v>100</v>
      </c>
      <c r="C45" s="49"/>
    </row>
    <row r="46" spans="1:17" x14ac:dyDescent="0.2">
      <c r="A46" s="152" t="s">
        <v>76</v>
      </c>
      <c r="B46" s="148"/>
      <c r="C46" s="149"/>
      <c r="D46" s="149"/>
      <c r="E46" s="149"/>
      <c r="F46" s="150"/>
      <c r="G46" s="151"/>
      <c r="H46" s="149"/>
      <c r="I46" s="149"/>
      <c r="J46" s="149"/>
      <c r="K46" s="149"/>
      <c r="L46" s="149"/>
      <c r="M46" s="149"/>
    </row>
    <row r="47" spans="1:17" x14ac:dyDescent="0.2">
      <c r="C47" s="49"/>
    </row>
    <row r="48" spans="1:17" x14ac:dyDescent="0.2">
      <c r="C48" s="49"/>
    </row>
    <row r="49" spans="3:3" x14ac:dyDescent="0.2">
      <c r="C49" s="49"/>
    </row>
    <row r="50" spans="3:3" x14ac:dyDescent="0.2">
      <c r="C50" s="49"/>
    </row>
    <row r="51" spans="3:3" x14ac:dyDescent="0.2">
      <c r="C51" s="49"/>
    </row>
    <row r="52" spans="3:3" x14ac:dyDescent="0.2">
      <c r="C52" s="49"/>
    </row>
    <row r="53" spans="3:3" x14ac:dyDescent="0.2">
      <c r="C53" s="49"/>
    </row>
    <row r="54" spans="3:3" x14ac:dyDescent="0.2">
      <c r="C54" s="49"/>
    </row>
    <row r="55" spans="3:3" x14ac:dyDescent="0.2">
      <c r="C55" s="49"/>
    </row>
    <row r="56" spans="3:3" x14ac:dyDescent="0.2">
      <c r="C56" s="49"/>
    </row>
    <row r="57" spans="3:3" x14ac:dyDescent="0.2">
      <c r="C57" s="49"/>
    </row>
    <row r="58" spans="3:3" x14ac:dyDescent="0.2">
      <c r="C58" s="49"/>
    </row>
    <row r="59" spans="3:3" x14ac:dyDescent="0.2">
      <c r="C59" s="49"/>
    </row>
    <row r="60" spans="3:3" x14ac:dyDescent="0.2">
      <c r="C60" s="49"/>
    </row>
    <row r="61" spans="3:3" x14ac:dyDescent="0.2">
      <c r="C61" s="49"/>
    </row>
    <row r="62" spans="3:3" x14ac:dyDescent="0.2">
      <c r="C62" s="49"/>
    </row>
    <row r="63" spans="3:3" x14ac:dyDescent="0.2">
      <c r="C63" s="49"/>
    </row>
    <row r="64" spans="3:3" x14ac:dyDescent="0.2">
      <c r="C64" s="49"/>
    </row>
    <row r="65" spans="3:3" x14ac:dyDescent="0.2">
      <c r="C65" s="49"/>
    </row>
    <row r="66" spans="3:3" x14ac:dyDescent="0.2">
      <c r="C66" s="49"/>
    </row>
    <row r="67" spans="3:3" x14ac:dyDescent="0.2">
      <c r="C67" s="49"/>
    </row>
    <row r="68" spans="3:3" x14ac:dyDescent="0.2">
      <c r="C68" s="49"/>
    </row>
    <row r="69" spans="3:3" x14ac:dyDescent="0.2">
      <c r="C69" s="49"/>
    </row>
    <row r="70" spans="3:3" x14ac:dyDescent="0.2">
      <c r="C70" s="49"/>
    </row>
    <row r="71" spans="3:3" x14ac:dyDescent="0.2">
      <c r="C71" s="49"/>
    </row>
    <row r="72" spans="3:3" x14ac:dyDescent="0.2">
      <c r="C72" s="49"/>
    </row>
    <row r="73" spans="3:3" x14ac:dyDescent="0.2">
      <c r="C73" s="49"/>
    </row>
    <row r="74" spans="3:3" x14ac:dyDescent="0.2">
      <c r="C74" s="49"/>
    </row>
    <row r="75" spans="3:3" x14ac:dyDescent="0.2">
      <c r="C75" s="49"/>
    </row>
    <row r="76" spans="3:3" x14ac:dyDescent="0.2">
      <c r="C76" s="49"/>
    </row>
    <row r="77" spans="3:3" x14ac:dyDescent="0.2">
      <c r="C77" s="49"/>
    </row>
    <row r="78" spans="3:3" x14ac:dyDescent="0.2">
      <c r="C78" s="49"/>
    </row>
    <row r="79" spans="3:3" x14ac:dyDescent="0.2">
      <c r="C79" s="49"/>
    </row>
    <row r="80" spans="3:3" x14ac:dyDescent="0.2">
      <c r="C80" s="49"/>
    </row>
    <row r="81" spans="3:3" x14ac:dyDescent="0.2">
      <c r="C81" s="49"/>
    </row>
    <row r="82" spans="3:3" x14ac:dyDescent="0.2">
      <c r="C82" s="49"/>
    </row>
    <row r="83" spans="3:3" x14ac:dyDescent="0.2">
      <c r="C83" s="49"/>
    </row>
    <row r="84" spans="3:3" x14ac:dyDescent="0.2">
      <c r="C84" s="49"/>
    </row>
  </sheetData>
  <sheetProtection algorithmName="SHA-512" hashValue="jm1s2T4BcHFT0cWsTNgAbCBnHL9IoovjCfs4h90SPTgZtP0XRjRIhP7ZT4pjX95t3KBqgPzdRPj1r0LzFlEuYA==" saltValue="zWUH3+mzkPT++JBX1feehg==" spinCount="100000" sheet="1" objects="1" scenarios="1"/>
  <mergeCells count="5">
    <mergeCell ref="C2:J2"/>
    <mergeCell ref="C3:J3"/>
    <mergeCell ref="C4:J4"/>
    <mergeCell ref="C5:J5"/>
    <mergeCell ref="C6:J6"/>
  </mergeCells>
  <phoneticPr fontId="17" type="noConversion"/>
  <pageMargins left="0.4" right="0.4" top="0.98" bottom="0.68" header="0.46" footer="0.5"/>
  <pageSetup orientation="portrait" horizontalDpi="4294967292" r:id="rId1"/>
  <headerFooter alignWithMargins="0">
    <oddHeader>&amp;L&amp;G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4"/>
  <sheetViews>
    <sheetView topLeftCell="A7" zoomScale="115" workbookViewId="0">
      <selection activeCell="O10" sqref="O10:O28"/>
    </sheetView>
  </sheetViews>
  <sheetFormatPr defaultRowHeight="12.75" x14ac:dyDescent="0.2"/>
  <cols>
    <col min="1" max="1" width="20.42578125" style="43" customWidth="1"/>
    <col min="2" max="2" width="5.140625" style="43" customWidth="1"/>
    <col min="3" max="3" width="3.7109375" style="127" customWidth="1"/>
    <col min="4" max="4" width="3.7109375" style="43" customWidth="1"/>
    <col min="5" max="5" width="4.5703125" style="43" customWidth="1"/>
    <col min="6" max="6" width="3.5703125" style="50" customWidth="1"/>
    <col min="7" max="7" width="4.85546875" style="51" customWidth="1"/>
    <col min="8" max="8" width="6.140625" style="43" customWidth="1"/>
    <col min="9" max="9" width="6.42578125" style="43" customWidth="1"/>
    <col min="10" max="10" width="4" style="43" customWidth="1"/>
    <col min="11" max="12" width="4.42578125" style="43" customWidth="1"/>
    <col min="13" max="14" width="4.7109375" style="43" customWidth="1"/>
    <col min="15" max="15" width="8.5703125" style="46" customWidth="1"/>
    <col min="16" max="16" width="8.5703125" style="43" customWidth="1"/>
    <col min="17" max="17" width="6.85546875" style="43" customWidth="1"/>
    <col min="18" max="18" width="1.7109375" style="43" customWidth="1"/>
    <col min="19" max="16384" width="9.140625" style="43"/>
  </cols>
  <sheetData>
    <row r="1" spans="1:17" ht="16.5" thickBot="1" x14ac:dyDescent="0.3">
      <c r="B1" s="44" t="s">
        <v>0</v>
      </c>
      <c r="C1" s="43"/>
      <c r="F1" s="43"/>
      <c r="G1" s="43"/>
      <c r="H1" s="45"/>
    </row>
    <row r="2" spans="1:17" ht="13.5" thickBot="1" x14ac:dyDescent="0.25">
      <c r="B2" s="47" t="s">
        <v>85</v>
      </c>
      <c r="C2" s="231" t="s">
        <v>108</v>
      </c>
      <c r="D2" s="229"/>
      <c r="E2" s="229"/>
      <c r="F2" s="229"/>
      <c r="G2" s="229"/>
      <c r="H2" s="229"/>
      <c r="I2" s="229"/>
      <c r="J2" s="230"/>
    </row>
    <row r="3" spans="1:17" ht="13.5" thickBot="1" x14ac:dyDescent="0.25">
      <c r="B3" s="47" t="s">
        <v>55</v>
      </c>
      <c r="C3" s="228" t="s">
        <v>84</v>
      </c>
      <c r="D3" s="229"/>
      <c r="E3" s="229"/>
      <c r="F3" s="229"/>
      <c r="G3" s="229"/>
      <c r="H3" s="229"/>
      <c r="I3" s="229"/>
      <c r="J3" s="230"/>
    </row>
    <row r="4" spans="1:17" ht="13.5" thickBot="1" x14ac:dyDescent="0.25">
      <c r="B4" s="47" t="s">
        <v>86</v>
      </c>
      <c r="C4" s="228" t="s">
        <v>87</v>
      </c>
      <c r="D4" s="229"/>
      <c r="E4" s="229"/>
      <c r="F4" s="229"/>
      <c r="G4" s="229"/>
      <c r="H4" s="229"/>
      <c r="I4" s="229"/>
      <c r="J4" s="230"/>
    </row>
    <row r="5" spans="1:17" ht="13.5" thickBot="1" x14ac:dyDescent="0.25">
      <c r="B5" s="47" t="s">
        <v>56</v>
      </c>
      <c r="C5" s="228" t="s">
        <v>88</v>
      </c>
      <c r="D5" s="229"/>
      <c r="E5" s="229"/>
      <c r="F5" s="229"/>
      <c r="G5" s="229"/>
      <c r="H5" s="229"/>
      <c r="I5" s="229"/>
      <c r="J5" s="230"/>
    </row>
    <row r="6" spans="1:17" ht="13.5" thickBot="1" x14ac:dyDescent="0.25">
      <c r="B6" s="47" t="s">
        <v>83</v>
      </c>
      <c r="C6" s="231" t="s">
        <v>51</v>
      </c>
      <c r="D6" s="229"/>
      <c r="E6" s="229"/>
      <c r="F6" s="229"/>
      <c r="G6" s="229"/>
      <c r="H6" s="229"/>
      <c r="I6" s="229"/>
      <c r="J6" s="230"/>
    </row>
    <row r="7" spans="1:17" ht="13.5" thickBot="1" x14ac:dyDescent="0.25">
      <c r="C7" s="49"/>
    </row>
    <row r="8" spans="1:17" ht="14.25" customHeight="1" thickBot="1" x14ac:dyDescent="0.25">
      <c r="B8" s="52" t="s">
        <v>1</v>
      </c>
      <c r="C8" s="48"/>
      <c r="J8" s="53" t="s">
        <v>2</v>
      </c>
      <c r="K8" s="54"/>
      <c r="L8" s="48"/>
    </row>
    <row r="9" spans="1:17" s="62" customFormat="1" ht="57.75" customHeight="1" thickBot="1" x14ac:dyDescent="0.25">
      <c r="A9" s="55" t="s">
        <v>3</v>
      </c>
      <c r="B9" s="56" t="s">
        <v>4</v>
      </c>
      <c r="C9" s="56" t="s">
        <v>5</v>
      </c>
      <c r="D9" s="57" t="s">
        <v>6</v>
      </c>
      <c r="E9" s="58" t="s">
        <v>7</v>
      </c>
      <c r="F9" s="59" t="s">
        <v>23</v>
      </c>
      <c r="G9" s="60" t="s">
        <v>8</v>
      </c>
      <c r="H9" s="58" t="s">
        <v>27</v>
      </c>
      <c r="I9" s="58" t="s">
        <v>28</v>
      </c>
      <c r="J9" s="56" t="s">
        <v>9</v>
      </c>
      <c r="K9" s="56" t="s">
        <v>10</v>
      </c>
      <c r="L9" s="56" t="s">
        <v>11</v>
      </c>
      <c r="M9" s="58" t="s">
        <v>12</v>
      </c>
      <c r="N9" s="58" t="s">
        <v>13</v>
      </c>
      <c r="O9" s="61" t="s">
        <v>14</v>
      </c>
      <c r="P9" s="158" t="s">
        <v>15</v>
      </c>
      <c r="Q9" s="165" t="s">
        <v>89</v>
      </c>
    </row>
    <row r="10" spans="1:17" x14ac:dyDescent="0.2">
      <c r="A10" s="1"/>
      <c r="B10" s="2"/>
      <c r="C10" s="3"/>
      <c r="D10" s="4"/>
      <c r="E10" s="5"/>
      <c r="F10" s="6"/>
      <c r="G10" s="7">
        <v>1</v>
      </c>
      <c r="H10" s="8">
        <v>1</v>
      </c>
      <c r="I10" s="9">
        <v>1</v>
      </c>
      <c r="J10" s="2"/>
      <c r="K10" s="10"/>
      <c r="L10" s="3"/>
      <c r="M10" s="11">
        <v>1</v>
      </c>
      <c r="N10" s="11">
        <v>1</v>
      </c>
      <c r="O10" s="226">
        <f>ROUND(((G10*H10*I10*M10*N10*(B10+2/3*C10) + G10*H10*I10*M10*N10*(J10*E10+K10+L10*E10)/44)),2)</f>
        <v>0</v>
      </c>
      <c r="P10" s="227">
        <f t="shared" ref="P10:P28" si="0">E10*D10*H10</f>
        <v>0</v>
      </c>
      <c r="Q10" s="221">
        <f t="shared" ref="Q10:Q28" si="1">O10</f>
        <v>0</v>
      </c>
    </row>
    <row r="11" spans="1:17" x14ac:dyDescent="0.2">
      <c r="A11" s="12"/>
      <c r="B11" s="13"/>
      <c r="C11" s="14"/>
      <c r="D11" s="15"/>
      <c r="E11" s="16"/>
      <c r="F11" s="17"/>
      <c r="G11" s="7">
        <v>1</v>
      </c>
      <c r="H11" s="8">
        <v>1</v>
      </c>
      <c r="I11" s="9">
        <v>1</v>
      </c>
      <c r="J11" s="13"/>
      <c r="K11" s="16"/>
      <c r="L11" s="14"/>
      <c r="M11" s="18">
        <v>1</v>
      </c>
      <c r="N11" s="18">
        <v>1</v>
      </c>
      <c r="O11" s="226">
        <f t="shared" ref="O11:O28" si="2">ROUND(((G11*H11*I11*M11*N11*(B11+2/3*C11) + G11*H11*I11*M11*N11*(J11*E11+K11+L11*E11)/44)),2)</f>
        <v>0</v>
      </c>
      <c r="P11" s="227">
        <f t="shared" si="0"/>
        <v>0</v>
      </c>
      <c r="Q11" s="221">
        <f t="shared" si="1"/>
        <v>0</v>
      </c>
    </row>
    <row r="12" spans="1:17" x14ac:dyDescent="0.2">
      <c r="A12" s="12"/>
      <c r="B12" s="13"/>
      <c r="C12" s="14"/>
      <c r="D12" s="15"/>
      <c r="E12" s="16"/>
      <c r="F12" s="17"/>
      <c r="G12" s="7">
        <v>1</v>
      </c>
      <c r="H12" s="8">
        <v>1</v>
      </c>
      <c r="I12" s="9">
        <v>1</v>
      </c>
      <c r="J12" s="13"/>
      <c r="K12" s="16"/>
      <c r="L12" s="14"/>
      <c r="M12" s="18">
        <v>1</v>
      </c>
      <c r="N12" s="18">
        <v>1</v>
      </c>
      <c r="O12" s="226">
        <f t="shared" si="2"/>
        <v>0</v>
      </c>
      <c r="P12" s="227">
        <f t="shared" si="0"/>
        <v>0</v>
      </c>
      <c r="Q12" s="221">
        <f t="shared" si="1"/>
        <v>0</v>
      </c>
    </row>
    <row r="13" spans="1:17" x14ac:dyDescent="0.2">
      <c r="A13" s="12"/>
      <c r="B13" s="13"/>
      <c r="C13" s="14"/>
      <c r="D13" s="15"/>
      <c r="E13" s="16"/>
      <c r="F13" s="17"/>
      <c r="G13" s="7">
        <v>1</v>
      </c>
      <c r="H13" s="8">
        <v>1</v>
      </c>
      <c r="I13" s="9">
        <v>1</v>
      </c>
      <c r="J13" s="13"/>
      <c r="K13" s="16"/>
      <c r="L13" s="14"/>
      <c r="M13" s="18">
        <v>1</v>
      </c>
      <c r="N13" s="18">
        <v>1</v>
      </c>
      <c r="O13" s="226">
        <f t="shared" si="2"/>
        <v>0</v>
      </c>
      <c r="P13" s="227">
        <f t="shared" si="0"/>
        <v>0</v>
      </c>
      <c r="Q13" s="221">
        <f t="shared" si="1"/>
        <v>0</v>
      </c>
    </row>
    <row r="14" spans="1:17" x14ac:dyDescent="0.2">
      <c r="A14" s="12"/>
      <c r="B14" s="13"/>
      <c r="C14" s="14"/>
      <c r="D14" s="15"/>
      <c r="E14" s="16"/>
      <c r="F14" s="17"/>
      <c r="G14" s="7">
        <v>1</v>
      </c>
      <c r="H14" s="8">
        <v>1</v>
      </c>
      <c r="I14" s="9">
        <v>1</v>
      </c>
      <c r="J14" s="13"/>
      <c r="K14" s="16"/>
      <c r="L14" s="14"/>
      <c r="M14" s="18">
        <v>1</v>
      </c>
      <c r="N14" s="18">
        <v>1</v>
      </c>
      <c r="O14" s="226">
        <f t="shared" si="2"/>
        <v>0</v>
      </c>
      <c r="P14" s="227">
        <f t="shared" si="0"/>
        <v>0</v>
      </c>
      <c r="Q14" s="221">
        <f t="shared" si="1"/>
        <v>0</v>
      </c>
    </row>
    <row r="15" spans="1:17" x14ac:dyDescent="0.2">
      <c r="A15" s="12"/>
      <c r="B15" s="13"/>
      <c r="C15" s="14"/>
      <c r="D15" s="15"/>
      <c r="E15" s="16"/>
      <c r="F15" s="17"/>
      <c r="G15" s="7">
        <v>1</v>
      </c>
      <c r="H15" s="8">
        <v>1</v>
      </c>
      <c r="I15" s="9">
        <v>1</v>
      </c>
      <c r="J15" s="13"/>
      <c r="K15" s="16"/>
      <c r="L15" s="14"/>
      <c r="M15" s="18">
        <v>1</v>
      </c>
      <c r="N15" s="18">
        <v>1</v>
      </c>
      <c r="O15" s="226">
        <f t="shared" si="2"/>
        <v>0</v>
      </c>
      <c r="P15" s="227">
        <f t="shared" si="0"/>
        <v>0</v>
      </c>
      <c r="Q15" s="221">
        <f t="shared" si="1"/>
        <v>0</v>
      </c>
    </row>
    <row r="16" spans="1:17" x14ac:dyDescent="0.2">
      <c r="A16" s="12"/>
      <c r="B16" s="13"/>
      <c r="C16" s="14"/>
      <c r="D16" s="15"/>
      <c r="E16" s="16"/>
      <c r="F16" s="17"/>
      <c r="G16" s="7">
        <v>1</v>
      </c>
      <c r="H16" s="8">
        <v>1</v>
      </c>
      <c r="I16" s="9">
        <v>1</v>
      </c>
      <c r="J16" s="13"/>
      <c r="K16" s="16"/>
      <c r="L16" s="14"/>
      <c r="M16" s="18">
        <v>1</v>
      </c>
      <c r="N16" s="18">
        <v>1</v>
      </c>
      <c r="O16" s="226">
        <f t="shared" si="2"/>
        <v>0</v>
      </c>
      <c r="P16" s="227">
        <f t="shared" si="0"/>
        <v>0</v>
      </c>
      <c r="Q16" s="221">
        <f t="shared" si="1"/>
        <v>0</v>
      </c>
    </row>
    <row r="17" spans="1:17" x14ac:dyDescent="0.2">
      <c r="A17" s="12"/>
      <c r="B17" s="13"/>
      <c r="C17" s="14"/>
      <c r="D17" s="15"/>
      <c r="E17" s="16"/>
      <c r="F17" s="17"/>
      <c r="G17" s="7">
        <v>1</v>
      </c>
      <c r="H17" s="8">
        <v>1</v>
      </c>
      <c r="I17" s="9">
        <v>1</v>
      </c>
      <c r="J17" s="13"/>
      <c r="K17" s="16"/>
      <c r="L17" s="14"/>
      <c r="M17" s="18">
        <v>1</v>
      </c>
      <c r="N17" s="18">
        <v>1</v>
      </c>
      <c r="O17" s="226">
        <f t="shared" si="2"/>
        <v>0</v>
      </c>
      <c r="P17" s="227">
        <f t="shared" si="0"/>
        <v>0</v>
      </c>
      <c r="Q17" s="221">
        <f t="shared" si="1"/>
        <v>0</v>
      </c>
    </row>
    <row r="18" spans="1:17" x14ac:dyDescent="0.2">
      <c r="A18" s="12"/>
      <c r="B18" s="13"/>
      <c r="C18" s="14"/>
      <c r="D18" s="15"/>
      <c r="E18" s="16"/>
      <c r="F18" s="17"/>
      <c r="G18" s="7">
        <v>1</v>
      </c>
      <c r="H18" s="8">
        <v>1</v>
      </c>
      <c r="I18" s="9">
        <v>1</v>
      </c>
      <c r="J18" s="13"/>
      <c r="K18" s="16"/>
      <c r="L18" s="14"/>
      <c r="M18" s="18">
        <v>1</v>
      </c>
      <c r="N18" s="18">
        <v>1</v>
      </c>
      <c r="O18" s="226">
        <f t="shared" si="2"/>
        <v>0</v>
      </c>
      <c r="P18" s="227">
        <f t="shared" si="0"/>
        <v>0</v>
      </c>
      <c r="Q18" s="221">
        <f t="shared" si="1"/>
        <v>0</v>
      </c>
    </row>
    <row r="19" spans="1:17" x14ac:dyDescent="0.2">
      <c r="A19" s="12"/>
      <c r="B19" s="13"/>
      <c r="C19" s="14"/>
      <c r="D19" s="15"/>
      <c r="E19" s="16"/>
      <c r="F19" s="17"/>
      <c r="G19" s="7">
        <v>1</v>
      </c>
      <c r="H19" s="8">
        <v>1</v>
      </c>
      <c r="I19" s="9">
        <v>1</v>
      </c>
      <c r="J19" s="13"/>
      <c r="K19" s="16"/>
      <c r="L19" s="14"/>
      <c r="M19" s="18">
        <v>1</v>
      </c>
      <c r="N19" s="18">
        <v>1</v>
      </c>
      <c r="O19" s="226">
        <f t="shared" si="2"/>
        <v>0</v>
      </c>
      <c r="P19" s="227">
        <f t="shared" si="0"/>
        <v>0</v>
      </c>
      <c r="Q19" s="221">
        <f t="shared" si="1"/>
        <v>0</v>
      </c>
    </row>
    <row r="20" spans="1:17" x14ac:dyDescent="0.2">
      <c r="A20" s="12"/>
      <c r="B20" s="13"/>
      <c r="C20" s="14"/>
      <c r="D20" s="15"/>
      <c r="E20" s="16"/>
      <c r="F20" s="17"/>
      <c r="G20" s="7">
        <v>1</v>
      </c>
      <c r="H20" s="8">
        <v>1</v>
      </c>
      <c r="I20" s="9">
        <v>1</v>
      </c>
      <c r="J20" s="13"/>
      <c r="K20" s="16"/>
      <c r="L20" s="14"/>
      <c r="M20" s="18">
        <v>1</v>
      </c>
      <c r="N20" s="18">
        <v>1</v>
      </c>
      <c r="O20" s="226">
        <f t="shared" si="2"/>
        <v>0</v>
      </c>
      <c r="P20" s="227">
        <f t="shared" si="0"/>
        <v>0</v>
      </c>
      <c r="Q20" s="221">
        <f t="shared" si="1"/>
        <v>0</v>
      </c>
    </row>
    <row r="21" spans="1:17" x14ac:dyDescent="0.2">
      <c r="A21" s="12"/>
      <c r="B21" s="13"/>
      <c r="C21" s="14"/>
      <c r="D21" s="15"/>
      <c r="E21" s="16"/>
      <c r="F21" s="17"/>
      <c r="G21" s="7">
        <v>1</v>
      </c>
      <c r="H21" s="8">
        <v>1</v>
      </c>
      <c r="I21" s="9">
        <v>1</v>
      </c>
      <c r="J21" s="13"/>
      <c r="K21" s="16"/>
      <c r="L21" s="14"/>
      <c r="M21" s="18">
        <v>1</v>
      </c>
      <c r="N21" s="18">
        <v>1</v>
      </c>
      <c r="O21" s="226">
        <f t="shared" si="2"/>
        <v>0</v>
      </c>
      <c r="P21" s="227">
        <f t="shared" si="0"/>
        <v>0</v>
      </c>
      <c r="Q21" s="221">
        <f t="shared" si="1"/>
        <v>0</v>
      </c>
    </row>
    <row r="22" spans="1:17" x14ac:dyDescent="0.2">
      <c r="A22" s="12"/>
      <c r="B22" s="13"/>
      <c r="C22" s="14"/>
      <c r="D22" s="15"/>
      <c r="E22" s="16"/>
      <c r="F22" s="17"/>
      <c r="G22" s="7">
        <v>1</v>
      </c>
      <c r="H22" s="8">
        <v>1</v>
      </c>
      <c r="I22" s="9">
        <v>1</v>
      </c>
      <c r="J22" s="13"/>
      <c r="K22" s="16"/>
      <c r="L22" s="14"/>
      <c r="M22" s="18">
        <v>1</v>
      </c>
      <c r="N22" s="18">
        <v>1</v>
      </c>
      <c r="O22" s="226">
        <f t="shared" si="2"/>
        <v>0</v>
      </c>
      <c r="P22" s="227">
        <f t="shared" si="0"/>
        <v>0</v>
      </c>
      <c r="Q22" s="221">
        <f t="shared" si="1"/>
        <v>0</v>
      </c>
    </row>
    <row r="23" spans="1:17" x14ac:dyDescent="0.2">
      <c r="A23" s="12"/>
      <c r="B23" s="13"/>
      <c r="C23" s="14"/>
      <c r="D23" s="15"/>
      <c r="E23" s="16"/>
      <c r="F23" s="17"/>
      <c r="G23" s="7">
        <v>1</v>
      </c>
      <c r="H23" s="8">
        <v>1</v>
      </c>
      <c r="I23" s="9">
        <v>1</v>
      </c>
      <c r="J23" s="13"/>
      <c r="K23" s="16"/>
      <c r="L23" s="14"/>
      <c r="M23" s="18">
        <v>1</v>
      </c>
      <c r="N23" s="18">
        <v>1</v>
      </c>
      <c r="O23" s="226">
        <f t="shared" si="2"/>
        <v>0</v>
      </c>
      <c r="P23" s="227">
        <f t="shared" si="0"/>
        <v>0</v>
      </c>
      <c r="Q23" s="221">
        <f t="shared" si="1"/>
        <v>0</v>
      </c>
    </row>
    <row r="24" spans="1:17" x14ac:dyDescent="0.2">
      <c r="A24" s="12"/>
      <c r="B24" s="13"/>
      <c r="C24" s="14"/>
      <c r="D24" s="15"/>
      <c r="E24" s="16"/>
      <c r="F24" s="17"/>
      <c r="G24" s="7">
        <v>1</v>
      </c>
      <c r="H24" s="8">
        <v>1</v>
      </c>
      <c r="I24" s="9">
        <v>1</v>
      </c>
      <c r="J24" s="13"/>
      <c r="K24" s="16"/>
      <c r="L24" s="14"/>
      <c r="M24" s="18">
        <v>1</v>
      </c>
      <c r="N24" s="18">
        <v>1</v>
      </c>
      <c r="O24" s="226">
        <f t="shared" si="2"/>
        <v>0</v>
      </c>
      <c r="P24" s="227">
        <f t="shared" si="0"/>
        <v>0</v>
      </c>
      <c r="Q24" s="221">
        <f t="shared" si="1"/>
        <v>0</v>
      </c>
    </row>
    <row r="25" spans="1:17" x14ac:dyDescent="0.2">
      <c r="A25" s="12"/>
      <c r="B25" s="13"/>
      <c r="C25" s="14"/>
      <c r="D25" s="15"/>
      <c r="E25" s="16"/>
      <c r="F25" s="17"/>
      <c r="G25" s="7">
        <v>1</v>
      </c>
      <c r="H25" s="8">
        <v>1</v>
      </c>
      <c r="I25" s="9">
        <v>1</v>
      </c>
      <c r="J25" s="13"/>
      <c r="K25" s="16"/>
      <c r="L25" s="14"/>
      <c r="M25" s="18">
        <v>1</v>
      </c>
      <c r="N25" s="18">
        <v>1</v>
      </c>
      <c r="O25" s="226">
        <f t="shared" si="2"/>
        <v>0</v>
      </c>
      <c r="P25" s="227">
        <f t="shared" si="0"/>
        <v>0</v>
      </c>
      <c r="Q25" s="221">
        <f t="shared" si="1"/>
        <v>0</v>
      </c>
    </row>
    <row r="26" spans="1:17" x14ac:dyDescent="0.2">
      <c r="A26" s="12"/>
      <c r="B26" s="13"/>
      <c r="C26" s="14"/>
      <c r="D26" s="15"/>
      <c r="E26" s="16"/>
      <c r="F26" s="17"/>
      <c r="G26" s="7">
        <v>1</v>
      </c>
      <c r="H26" s="8">
        <v>1</v>
      </c>
      <c r="I26" s="9">
        <v>1</v>
      </c>
      <c r="J26" s="13"/>
      <c r="K26" s="16"/>
      <c r="L26" s="14"/>
      <c r="M26" s="18">
        <v>1</v>
      </c>
      <c r="N26" s="18">
        <v>1</v>
      </c>
      <c r="O26" s="226">
        <f t="shared" si="2"/>
        <v>0</v>
      </c>
      <c r="P26" s="227">
        <f t="shared" si="0"/>
        <v>0</v>
      </c>
      <c r="Q26" s="221">
        <f t="shared" si="1"/>
        <v>0</v>
      </c>
    </row>
    <row r="27" spans="1:17" x14ac:dyDescent="0.2">
      <c r="A27" s="12"/>
      <c r="B27" s="13"/>
      <c r="C27" s="14"/>
      <c r="D27" s="15"/>
      <c r="E27" s="16"/>
      <c r="F27" s="17"/>
      <c r="G27" s="7">
        <v>1</v>
      </c>
      <c r="H27" s="8">
        <v>1</v>
      </c>
      <c r="I27" s="9">
        <v>1</v>
      </c>
      <c r="J27" s="13"/>
      <c r="K27" s="16"/>
      <c r="L27" s="14"/>
      <c r="M27" s="18">
        <v>1</v>
      </c>
      <c r="N27" s="18">
        <v>1</v>
      </c>
      <c r="O27" s="226">
        <f t="shared" si="2"/>
        <v>0</v>
      </c>
      <c r="P27" s="227">
        <f t="shared" si="0"/>
        <v>0</v>
      </c>
      <c r="Q27" s="221">
        <f t="shared" si="1"/>
        <v>0</v>
      </c>
    </row>
    <row r="28" spans="1:17" ht="13.5" thickBot="1" x14ac:dyDescent="0.25">
      <c r="A28" s="19"/>
      <c r="B28" s="20"/>
      <c r="C28" s="21"/>
      <c r="D28" s="22"/>
      <c r="E28" s="23"/>
      <c r="F28" s="24"/>
      <c r="G28" s="7">
        <v>1</v>
      </c>
      <c r="H28" s="8">
        <v>1</v>
      </c>
      <c r="I28" s="9">
        <v>1</v>
      </c>
      <c r="J28" s="20"/>
      <c r="K28" s="25"/>
      <c r="L28" s="21"/>
      <c r="M28" s="26">
        <v>1</v>
      </c>
      <c r="N28" s="26">
        <v>1</v>
      </c>
      <c r="O28" s="226">
        <f t="shared" si="2"/>
        <v>0</v>
      </c>
      <c r="P28" s="227">
        <f t="shared" si="0"/>
        <v>0</v>
      </c>
      <c r="Q28" s="221">
        <f t="shared" si="1"/>
        <v>0</v>
      </c>
    </row>
    <row r="29" spans="1:17" ht="16.5" thickBot="1" x14ac:dyDescent="0.3">
      <c r="A29" s="89" t="s">
        <v>16</v>
      </c>
      <c r="B29" s="35">
        <f>SUM(B10:B28)</f>
        <v>0</v>
      </c>
      <c r="C29" s="35">
        <f>SUM(C10:C28)</f>
        <v>0</v>
      </c>
      <c r="D29" s="36">
        <f>SUM(D10:D28)</f>
        <v>0</v>
      </c>
      <c r="E29" s="35">
        <f>SUM(E10:E28)</f>
        <v>0</v>
      </c>
      <c r="F29" s="37">
        <f>SUM(F10:F28)</f>
        <v>0</v>
      </c>
      <c r="G29" s="38"/>
      <c r="H29" s="35"/>
      <c r="I29" s="35"/>
      <c r="J29" s="35">
        <f>SUM(J10:J28)</f>
        <v>0</v>
      </c>
      <c r="K29" s="35">
        <f>SUM(K10:K28)</f>
        <v>0</v>
      </c>
      <c r="L29" s="35">
        <f>SUM(L10:L28)</f>
        <v>0</v>
      </c>
      <c r="M29" s="35"/>
      <c r="N29" s="35"/>
      <c r="O29" s="34">
        <f>SUM(O10:O28)</f>
        <v>0</v>
      </c>
      <c r="P29" s="159">
        <f>SUM(P10:P28)</f>
        <v>0</v>
      </c>
      <c r="Q29" s="172">
        <f>SUM(Q10:Q28)</f>
        <v>0</v>
      </c>
    </row>
    <row r="30" spans="1:17" x14ac:dyDescent="0.2">
      <c r="A30" s="90"/>
      <c r="B30" s="90"/>
      <c r="C30" s="90"/>
      <c r="D30" s="91"/>
      <c r="E30" s="92"/>
      <c r="F30" s="93"/>
      <c r="G30" s="94"/>
      <c r="H30" s="92"/>
      <c r="I30" s="92"/>
      <c r="J30" s="92"/>
      <c r="K30" s="92"/>
      <c r="L30" s="92"/>
      <c r="M30" s="92"/>
      <c r="N30" s="92"/>
      <c r="O30" s="95"/>
      <c r="P30" s="160"/>
      <c r="Q30" s="104"/>
    </row>
    <row r="31" spans="1:17" ht="15.75" customHeight="1" thickBot="1" x14ac:dyDescent="0.25">
      <c r="A31" s="96" t="s">
        <v>17</v>
      </c>
      <c r="B31" s="97"/>
      <c r="C31" s="97"/>
      <c r="D31" s="98"/>
      <c r="E31" s="99"/>
      <c r="F31" s="100"/>
      <c r="G31" s="101"/>
      <c r="H31" s="99"/>
      <c r="I31" s="99"/>
      <c r="J31" s="99"/>
      <c r="K31" s="99"/>
      <c r="L31" s="99"/>
      <c r="M31" s="99"/>
      <c r="N31" s="99"/>
      <c r="O31" s="102"/>
      <c r="P31" s="161"/>
      <c r="Q31" s="104"/>
    </row>
    <row r="32" spans="1:17" x14ac:dyDescent="0.2">
      <c r="A32" s="5"/>
      <c r="B32" s="27"/>
      <c r="C32" s="27"/>
      <c r="D32" s="30"/>
      <c r="E32" s="27"/>
      <c r="F32" s="28"/>
      <c r="G32" s="29"/>
      <c r="H32" s="27"/>
      <c r="I32" s="27"/>
      <c r="J32" s="27"/>
      <c r="K32" s="27"/>
      <c r="L32" s="27"/>
      <c r="M32" s="27"/>
      <c r="N32" s="92"/>
      <c r="O32" s="31"/>
      <c r="P32" s="160"/>
      <c r="Q32" s="221">
        <f>O32</f>
        <v>0</v>
      </c>
    </row>
    <row r="33" spans="1:17" x14ac:dyDescent="0.2">
      <c r="A33" s="5"/>
      <c r="B33" s="92"/>
      <c r="C33" s="92"/>
      <c r="D33" s="40"/>
      <c r="E33" s="92"/>
      <c r="F33" s="93"/>
      <c r="G33" s="94"/>
      <c r="H33" s="92"/>
      <c r="I33" s="92"/>
      <c r="J33" s="92"/>
      <c r="K33" s="92"/>
      <c r="L33" s="92"/>
      <c r="M33" s="92"/>
      <c r="N33" s="92"/>
      <c r="O33" s="31"/>
      <c r="P33" s="160"/>
      <c r="Q33" s="221">
        <f>O33</f>
        <v>0</v>
      </c>
    </row>
    <row r="34" spans="1:17" x14ac:dyDescent="0.2">
      <c r="A34" s="5"/>
      <c r="B34" s="92"/>
      <c r="C34" s="92"/>
      <c r="D34" s="40"/>
      <c r="E34" s="92"/>
      <c r="F34" s="93"/>
      <c r="G34" s="94"/>
      <c r="H34" s="92"/>
      <c r="I34" s="92"/>
      <c r="J34" s="92"/>
      <c r="K34" s="92"/>
      <c r="L34" s="92"/>
      <c r="M34" s="92"/>
      <c r="N34" s="92"/>
      <c r="O34" s="31"/>
      <c r="P34" s="160"/>
      <c r="Q34" s="221">
        <f>O34</f>
        <v>0</v>
      </c>
    </row>
    <row r="35" spans="1:17" x14ac:dyDescent="0.2">
      <c r="A35" s="16"/>
      <c r="B35" s="104"/>
      <c r="C35" s="104"/>
      <c r="D35" s="105"/>
      <c r="E35" s="104"/>
      <c r="F35" s="106"/>
      <c r="G35" s="107"/>
      <c r="H35" s="104"/>
      <c r="I35" s="104"/>
      <c r="J35" s="104"/>
      <c r="K35" s="104"/>
      <c r="L35" s="104"/>
      <c r="M35" s="104"/>
      <c r="N35" s="104"/>
      <c r="O35" s="32"/>
      <c r="P35" s="162"/>
      <c r="Q35" s="221">
        <f>O35</f>
        <v>0</v>
      </c>
    </row>
    <row r="36" spans="1:17" ht="13.5" thickBot="1" x14ac:dyDescent="0.25">
      <c r="A36" s="25"/>
      <c r="B36" s="99"/>
      <c r="C36" s="99"/>
      <c r="D36" s="109"/>
      <c r="E36" s="99"/>
      <c r="F36" s="100"/>
      <c r="G36" s="101"/>
      <c r="H36" s="99"/>
      <c r="I36" s="99"/>
      <c r="J36" s="99"/>
      <c r="K36" s="99"/>
      <c r="L36" s="99"/>
      <c r="M36" s="99"/>
      <c r="N36" s="99"/>
      <c r="O36" s="33"/>
      <c r="P36" s="161"/>
      <c r="Q36" s="221">
        <f>O36</f>
        <v>0</v>
      </c>
    </row>
    <row r="37" spans="1:17" ht="13.5" thickBot="1" x14ac:dyDescent="0.25">
      <c r="A37" s="111" t="s">
        <v>18</v>
      </c>
      <c r="C37" s="49"/>
      <c r="D37" s="112"/>
      <c r="E37" s="49"/>
      <c r="F37" s="113"/>
      <c r="G37" s="114"/>
      <c r="H37" s="49"/>
      <c r="I37" s="49"/>
      <c r="J37" s="49"/>
      <c r="K37" s="115"/>
      <c r="L37" s="115"/>
      <c r="M37" s="116"/>
      <c r="N37" s="117" t="s">
        <v>19</v>
      </c>
      <c r="O37" s="39">
        <f>SUM(O32:O36)</f>
        <v>0</v>
      </c>
      <c r="P37" s="163"/>
      <c r="Q37" s="170">
        <f>SUM(Q32:Q36)</f>
        <v>0</v>
      </c>
    </row>
    <row r="38" spans="1:17" ht="30" customHeight="1" thickBot="1" x14ac:dyDescent="0.3">
      <c r="A38" s="49"/>
      <c r="B38" s="49"/>
      <c r="C38" s="49"/>
      <c r="D38" s="49"/>
      <c r="E38" s="49"/>
      <c r="F38" s="113"/>
      <c r="G38" s="114"/>
      <c r="H38" s="49"/>
      <c r="I38" s="49"/>
      <c r="J38" s="49"/>
      <c r="K38" s="49"/>
      <c r="L38" s="49"/>
      <c r="M38" s="118"/>
      <c r="N38" s="118" t="s">
        <v>20</v>
      </c>
      <c r="O38" s="41">
        <f>O29+O37</f>
        <v>0</v>
      </c>
      <c r="P38" s="164">
        <f>P29+P37</f>
        <v>0</v>
      </c>
      <c r="Q38" s="171">
        <f>Q29+Q37</f>
        <v>0</v>
      </c>
    </row>
    <row r="39" spans="1:17" ht="15.75" thickBot="1" x14ac:dyDescent="0.3">
      <c r="A39" s="119" t="s">
        <v>21</v>
      </c>
      <c r="B39" s="120"/>
      <c r="C39" s="120"/>
      <c r="D39" s="120"/>
      <c r="E39" s="120"/>
      <c r="F39" s="121"/>
      <c r="G39" s="122"/>
      <c r="H39" s="49"/>
      <c r="I39" s="123" t="s">
        <v>22</v>
      </c>
      <c r="J39" s="120"/>
      <c r="K39" s="120"/>
      <c r="L39" s="49"/>
      <c r="M39" s="49"/>
      <c r="N39" s="49"/>
      <c r="O39" s="124"/>
      <c r="P39" s="125"/>
    </row>
    <row r="40" spans="1:17" x14ac:dyDescent="0.2">
      <c r="C40" s="49"/>
      <c r="L40" s="49"/>
      <c r="M40" s="49"/>
      <c r="N40" s="49"/>
      <c r="O40" s="124" t="s">
        <v>95</v>
      </c>
      <c r="P40" s="124" t="s">
        <v>96</v>
      </c>
      <c r="Q40" s="124" t="s">
        <v>97</v>
      </c>
    </row>
    <row r="41" spans="1:17" ht="13.5" thickBot="1" x14ac:dyDescent="0.25">
      <c r="B41" s="126" t="s">
        <v>25</v>
      </c>
      <c r="C41" s="120"/>
      <c r="D41" s="120"/>
      <c r="E41" s="120"/>
      <c r="F41" s="121"/>
      <c r="G41" s="122"/>
      <c r="I41" s="62" t="s">
        <v>22</v>
      </c>
      <c r="J41" s="120"/>
      <c r="K41" s="120"/>
      <c r="N41" s="47" t="s">
        <v>98</v>
      </c>
      <c r="O41" s="221"/>
      <c r="P41" s="222"/>
      <c r="Q41" s="222"/>
    </row>
    <row r="42" spans="1:17" x14ac:dyDescent="0.2">
      <c r="C42" s="49"/>
      <c r="D42" s="49"/>
      <c r="N42" s="219" t="s">
        <v>99</v>
      </c>
      <c r="O42" s="220">
        <f>O38+O41</f>
        <v>0</v>
      </c>
      <c r="P42" s="220">
        <f>P38+P41</f>
        <v>0</v>
      </c>
      <c r="Q42" s="220">
        <f>Q38+Q41</f>
        <v>0</v>
      </c>
    </row>
    <row r="43" spans="1:17" x14ac:dyDescent="0.2">
      <c r="A43" s="111" t="s">
        <v>24</v>
      </c>
      <c r="B43" s="146"/>
      <c r="C43" s="49"/>
    </row>
    <row r="44" spans="1:17" x14ac:dyDescent="0.2">
      <c r="A44" s="111" t="s">
        <v>26</v>
      </c>
      <c r="C44" s="49"/>
    </row>
    <row r="45" spans="1:17" x14ac:dyDescent="0.2">
      <c r="A45" s="128" t="s">
        <v>100</v>
      </c>
      <c r="C45" s="49"/>
    </row>
    <row r="46" spans="1:17" x14ac:dyDescent="0.2">
      <c r="A46" s="152" t="s">
        <v>76</v>
      </c>
      <c r="B46" s="148"/>
      <c r="C46" s="149"/>
      <c r="D46" s="149"/>
      <c r="E46" s="149"/>
      <c r="F46" s="150"/>
      <c r="G46" s="151"/>
      <c r="H46" s="149"/>
      <c r="I46" s="149"/>
      <c r="J46" s="149"/>
      <c r="K46" s="149"/>
      <c r="L46" s="149"/>
      <c r="M46" s="149"/>
    </row>
    <row r="47" spans="1:17" x14ac:dyDescent="0.2">
      <c r="C47" s="49"/>
    </row>
    <row r="48" spans="1:17" x14ac:dyDescent="0.2">
      <c r="C48" s="49"/>
    </row>
    <row r="49" spans="3:3" x14ac:dyDescent="0.2">
      <c r="C49" s="49"/>
    </row>
    <row r="50" spans="3:3" x14ac:dyDescent="0.2">
      <c r="C50" s="49"/>
    </row>
    <row r="51" spans="3:3" x14ac:dyDescent="0.2">
      <c r="C51" s="49"/>
    </row>
    <row r="52" spans="3:3" x14ac:dyDescent="0.2">
      <c r="C52" s="49"/>
    </row>
    <row r="53" spans="3:3" x14ac:dyDescent="0.2">
      <c r="C53" s="49"/>
    </row>
    <row r="54" spans="3:3" x14ac:dyDescent="0.2">
      <c r="C54" s="49"/>
    </row>
    <row r="55" spans="3:3" x14ac:dyDescent="0.2">
      <c r="C55" s="49"/>
    </row>
    <row r="56" spans="3:3" x14ac:dyDescent="0.2">
      <c r="C56" s="49"/>
    </row>
    <row r="57" spans="3:3" x14ac:dyDescent="0.2">
      <c r="C57" s="49"/>
    </row>
    <row r="58" spans="3:3" x14ac:dyDescent="0.2">
      <c r="C58" s="49"/>
    </row>
    <row r="59" spans="3:3" x14ac:dyDescent="0.2">
      <c r="C59" s="49"/>
    </row>
    <row r="60" spans="3:3" x14ac:dyDescent="0.2">
      <c r="C60" s="49"/>
    </row>
    <row r="61" spans="3:3" x14ac:dyDescent="0.2">
      <c r="C61" s="49"/>
    </row>
    <row r="62" spans="3:3" x14ac:dyDescent="0.2">
      <c r="C62" s="49"/>
    </row>
    <row r="63" spans="3:3" x14ac:dyDescent="0.2">
      <c r="C63" s="49"/>
    </row>
    <row r="64" spans="3:3" x14ac:dyDescent="0.2">
      <c r="C64" s="49"/>
    </row>
    <row r="65" spans="3:3" x14ac:dyDescent="0.2">
      <c r="C65" s="49"/>
    </row>
    <row r="66" spans="3:3" x14ac:dyDescent="0.2">
      <c r="C66" s="49"/>
    </row>
    <row r="67" spans="3:3" x14ac:dyDescent="0.2">
      <c r="C67" s="49"/>
    </row>
    <row r="68" spans="3:3" x14ac:dyDescent="0.2">
      <c r="C68" s="49"/>
    </row>
    <row r="69" spans="3:3" x14ac:dyDescent="0.2">
      <c r="C69" s="49"/>
    </row>
    <row r="70" spans="3:3" x14ac:dyDescent="0.2">
      <c r="C70" s="49"/>
    </row>
    <row r="71" spans="3:3" x14ac:dyDescent="0.2">
      <c r="C71" s="49"/>
    </row>
    <row r="72" spans="3:3" x14ac:dyDescent="0.2">
      <c r="C72" s="49"/>
    </row>
    <row r="73" spans="3:3" x14ac:dyDescent="0.2">
      <c r="C73" s="49"/>
    </row>
    <row r="74" spans="3:3" x14ac:dyDescent="0.2">
      <c r="C74" s="49"/>
    </row>
    <row r="75" spans="3:3" x14ac:dyDescent="0.2">
      <c r="C75" s="49"/>
    </row>
    <row r="76" spans="3:3" x14ac:dyDescent="0.2">
      <c r="C76" s="49"/>
    </row>
    <row r="77" spans="3:3" x14ac:dyDescent="0.2">
      <c r="C77" s="49"/>
    </row>
    <row r="78" spans="3:3" x14ac:dyDescent="0.2">
      <c r="C78" s="49"/>
    </row>
    <row r="79" spans="3:3" x14ac:dyDescent="0.2">
      <c r="C79" s="49"/>
    </row>
    <row r="80" spans="3:3" x14ac:dyDescent="0.2">
      <c r="C80" s="49"/>
    </row>
    <row r="81" spans="3:3" x14ac:dyDescent="0.2">
      <c r="C81" s="49"/>
    </row>
    <row r="82" spans="3:3" x14ac:dyDescent="0.2">
      <c r="C82" s="49"/>
    </row>
    <row r="83" spans="3:3" x14ac:dyDescent="0.2">
      <c r="C83" s="49"/>
    </row>
    <row r="84" spans="3:3" x14ac:dyDescent="0.2">
      <c r="C84" s="49"/>
    </row>
  </sheetData>
  <sheetProtection algorithmName="SHA-512" hashValue="PyFm5GTsSc8MejnitKlLbP9edBRirdUyJCZKBfuDKLiyfQRl+1HODLlQ5rCrxopCmxObJI9sSAu7JoQoClbk8A==" saltValue="NhRUbZ3bCtnna995GFf88g==" spinCount="100000" sheet="1" objects="1" scenarios="1"/>
  <mergeCells count="5">
    <mergeCell ref="C2:J2"/>
    <mergeCell ref="C3:J3"/>
    <mergeCell ref="C4:J4"/>
    <mergeCell ref="C5:J5"/>
    <mergeCell ref="C6:J6"/>
  </mergeCells>
  <phoneticPr fontId="17" type="noConversion"/>
  <pageMargins left="0.4" right="0.4" top="0.98" bottom="0.68" header="0.46" footer="0.5"/>
  <pageSetup orientation="portrait" horizontalDpi="4294967292" r:id="rId1"/>
  <headerFooter alignWithMargins="0">
    <oddHeader>&amp;L&amp;G</oddHeader>
  </headerFooter>
  <legacyDrawing r:id="rId2"/>
  <legacyDrawingHF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4"/>
  <sheetViews>
    <sheetView zoomScale="115" workbookViewId="0">
      <selection activeCell="O10" sqref="O10:O28"/>
    </sheetView>
  </sheetViews>
  <sheetFormatPr defaultRowHeight="12.75" x14ac:dyDescent="0.2"/>
  <cols>
    <col min="1" max="1" width="20.42578125" style="43" customWidth="1"/>
    <col min="2" max="2" width="5.140625" style="43" customWidth="1"/>
    <col min="3" max="3" width="3.7109375" style="127" customWidth="1"/>
    <col min="4" max="4" width="3.7109375" style="43" customWidth="1"/>
    <col min="5" max="5" width="4.5703125" style="43" customWidth="1"/>
    <col min="6" max="6" width="3.5703125" style="50" customWidth="1"/>
    <col min="7" max="7" width="4.85546875" style="51" customWidth="1"/>
    <col min="8" max="8" width="6.140625" style="43" customWidth="1"/>
    <col min="9" max="9" width="6.42578125" style="43" customWidth="1"/>
    <col min="10" max="10" width="4" style="43" customWidth="1"/>
    <col min="11" max="12" width="4.42578125" style="43" customWidth="1"/>
    <col min="13" max="14" width="4.7109375" style="43" customWidth="1"/>
    <col min="15" max="15" width="8.5703125" style="46" customWidth="1"/>
    <col min="16" max="16" width="8.5703125" style="43" customWidth="1"/>
    <col min="17" max="17" width="6.85546875" style="43" customWidth="1"/>
    <col min="18" max="18" width="1.7109375" style="43" customWidth="1"/>
    <col min="19" max="16384" width="9.140625" style="43"/>
  </cols>
  <sheetData>
    <row r="1" spans="1:17" ht="16.5" thickBot="1" x14ac:dyDescent="0.3">
      <c r="B1" s="44" t="s">
        <v>0</v>
      </c>
      <c r="C1" s="43"/>
      <c r="F1" s="43"/>
      <c r="G1" s="43"/>
      <c r="H1" s="45"/>
    </row>
    <row r="2" spans="1:17" ht="13.5" thickBot="1" x14ac:dyDescent="0.25">
      <c r="B2" s="47" t="s">
        <v>85</v>
      </c>
      <c r="C2" s="231" t="s">
        <v>109</v>
      </c>
      <c r="D2" s="229"/>
      <c r="E2" s="229"/>
      <c r="F2" s="229"/>
      <c r="G2" s="229"/>
      <c r="H2" s="229"/>
      <c r="I2" s="229"/>
      <c r="J2" s="230"/>
    </row>
    <row r="3" spans="1:17" ht="13.5" thickBot="1" x14ac:dyDescent="0.25">
      <c r="B3" s="47" t="s">
        <v>55</v>
      </c>
      <c r="C3" s="228" t="s">
        <v>84</v>
      </c>
      <c r="D3" s="229"/>
      <c r="E3" s="229"/>
      <c r="F3" s="229"/>
      <c r="G3" s="229"/>
      <c r="H3" s="229"/>
      <c r="I3" s="229"/>
      <c r="J3" s="230"/>
    </row>
    <row r="4" spans="1:17" ht="13.5" thickBot="1" x14ac:dyDescent="0.25">
      <c r="B4" s="47" t="s">
        <v>86</v>
      </c>
      <c r="C4" s="228" t="s">
        <v>87</v>
      </c>
      <c r="D4" s="229"/>
      <c r="E4" s="229"/>
      <c r="F4" s="229"/>
      <c r="G4" s="229"/>
      <c r="H4" s="229"/>
      <c r="I4" s="229"/>
      <c r="J4" s="230"/>
    </row>
    <row r="5" spans="1:17" ht="13.5" thickBot="1" x14ac:dyDescent="0.25">
      <c r="B5" s="47" t="s">
        <v>56</v>
      </c>
      <c r="C5" s="228" t="s">
        <v>88</v>
      </c>
      <c r="D5" s="229"/>
      <c r="E5" s="229"/>
      <c r="F5" s="229"/>
      <c r="G5" s="229"/>
      <c r="H5" s="229"/>
      <c r="I5" s="229"/>
      <c r="J5" s="230"/>
    </row>
    <row r="6" spans="1:17" ht="13.5" thickBot="1" x14ac:dyDescent="0.25">
      <c r="B6" s="47" t="s">
        <v>83</v>
      </c>
      <c r="C6" s="231" t="s">
        <v>51</v>
      </c>
      <c r="D6" s="229"/>
      <c r="E6" s="229"/>
      <c r="F6" s="229"/>
      <c r="G6" s="229"/>
      <c r="H6" s="229"/>
      <c r="I6" s="229"/>
      <c r="J6" s="230"/>
    </row>
    <row r="7" spans="1:17" ht="13.5" thickBot="1" x14ac:dyDescent="0.25">
      <c r="C7" s="49"/>
    </row>
    <row r="8" spans="1:17" ht="14.25" customHeight="1" thickBot="1" x14ac:dyDescent="0.25">
      <c r="B8" s="52" t="s">
        <v>1</v>
      </c>
      <c r="C8" s="48"/>
      <c r="J8" s="53" t="s">
        <v>2</v>
      </c>
      <c r="K8" s="54"/>
      <c r="L8" s="48"/>
    </row>
    <row r="9" spans="1:17" s="62" customFormat="1" ht="57.75" customHeight="1" thickBot="1" x14ac:dyDescent="0.25">
      <c r="A9" s="55" t="s">
        <v>3</v>
      </c>
      <c r="B9" s="56" t="s">
        <v>4</v>
      </c>
      <c r="C9" s="56" t="s">
        <v>5</v>
      </c>
      <c r="D9" s="57" t="s">
        <v>6</v>
      </c>
      <c r="E9" s="58" t="s">
        <v>7</v>
      </c>
      <c r="F9" s="59" t="s">
        <v>23</v>
      </c>
      <c r="G9" s="60" t="s">
        <v>8</v>
      </c>
      <c r="H9" s="58" t="s">
        <v>27</v>
      </c>
      <c r="I9" s="58" t="s">
        <v>28</v>
      </c>
      <c r="J9" s="56" t="s">
        <v>9</v>
      </c>
      <c r="K9" s="56" t="s">
        <v>10</v>
      </c>
      <c r="L9" s="56" t="s">
        <v>11</v>
      </c>
      <c r="M9" s="58" t="s">
        <v>12</v>
      </c>
      <c r="N9" s="58" t="s">
        <v>13</v>
      </c>
      <c r="O9" s="61" t="s">
        <v>14</v>
      </c>
      <c r="P9" s="158" t="s">
        <v>15</v>
      </c>
      <c r="Q9" s="165" t="s">
        <v>89</v>
      </c>
    </row>
    <row r="10" spans="1:17" x14ac:dyDescent="0.2">
      <c r="A10" s="1"/>
      <c r="B10" s="2"/>
      <c r="C10" s="3"/>
      <c r="D10" s="4"/>
      <c r="E10" s="5"/>
      <c r="F10" s="6"/>
      <c r="G10" s="7">
        <v>1</v>
      </c>
      <c r="H10" s="8">
        <v>1</v>
      </c>
      <c r="I10" s="9">
        <v>1</v>
      </c>
      <c r="J10" s="2"/>
      <c r="K10" s="10"/>
      <c r="L10" s="3"/>
      <c r="M10" s="11">
        <v>1</v>
      </c>
      <c r="N10" s="11">
        <v>1</v>
      </c>
      <c r="O10" s="226">
        <f>ROUND(((G10*H10*I10*M10*N10*(B10+2/3*C10) + G10*H10*I10*M10*N10*(J10*E10+K10+L10*E10)/44)),2)</f>
        <v>0</v>
      </c>
      <c r="P10" s="227">
        <f t="shared" ref="P10:P28" si="0">E10*D10*H10</f>
        <v>0</v>
      </c>
      <c r="Q10" s="221">
        <f t="shared" ref="Q10:Q28" si="1">O10</f>
        <v>0</v>
      </c>
    </row>
    <row r="11" spans="1:17" x14ac:dyDescent="0.2">
      <c r="A11" s="12"/>
      <c r="B11" s="13"/>
      <c r="C11" s="14"/>
      <c r="D11" s="15"/>
      <c r="E11" s="16"/>
      <c r="F11" s="17"/>
      <c r="G11" s="7">
        <v>1</v>
      </c>
      <c r="H11" s="8">
        <v>1</v>
      </c>
      <c r="I11" s="9">
        <v>1</v>
      </c>
      <c r="J11" s="13"/>
      <c r="K11" s="16"/>
      <c r="L11" s="14"/>
      <c r="M11" s="18">
        <v>1</v>
      </c>
      <c r="N11" s="18">
        <v>1</v>
      </c>
      <c r="O11" s="226">
        <f t="shared" ref="O11:O28" si="2">ROUND(((G11*H11*I11*M11*N11*(B11+2/3*C11) + G11*H11*I11*M11*N11*(J11*E11+K11+L11*E11)/44)),2)</f>
        <v>0</v>
      </c>
      <c r="P11" s="227">
        <f t="shared" si="0"/>
        <v>0</v>
      </c>
      <c r="Q11" s="221">
        <f t="shared" si="1"/>
        <v>0</v>
      </c>
    </row>
    <row r="12" spans="1:17" x14ac:dyDescent="0.2">
      <c r="A12" s="12"/>
      <c r="B12" s="13"/>
      <c r="C12" s="14"/>
      <c r="D12" s="15"/>
      <c r="E12" s="16"/>
      <c r="F12" s="17"/>
      <c r="G12" s="7">
        <v>1</v>
      </c>
      <c r="H12" s="8">
        <v>1</v>
      </c>
      <c r="I12" s="9">
        <v>1</v>
      </c>
      <c r="J12" s="13"/>
      <c r="K12" s="16"/>
      <c r="L12" s="14"/>
      <c r="M12" s="18">
        <v>1</v>
      </c>
      <c r="N12" s="18">
        <v>1</v>
      </c>
      <c r="O12" s="226">
        <f t="shared" si="2"/>
        <v>0</v>
      </c>
      <c r="P12" s="227">
        <f t="shared" si="0"/>
        <v>0</v>
      </c>
      <c r="Q12" s="221">
        <f t="shared" si="1"/>
        <v>0</v>
      </c>
    </row>
    <row r="13" spans="1:17" x14ac:dyDescent="0.2">
      <c r="A13" s="12"/>
      <c r="B13" s="13"/>
      <c r="C13" s="14"/>
      <c r="D13" s="15"/>
      <c r="E13" s="16"/>
      <c r="F13" s="17"/>
      <c r="G13" s="7">
        <v>1</v>
      </c>
      <c r="H13" s="8">
        <v>1</v>
      </c>
      <c r="I13" s="9">
        <v>1</v>
      </c>
      <c r="J13" s="13"/>
      <c r="K13" s="16"/>
      <c r="L13" s="14"/>
      <c r="M13" s="18">
        <v>1</v>
      </c>
      <c r="N13" s="18">
        <v>1</v>
      </c>
      <c r="O13" s="226">
        <f t="shared" si="2"/>
        <v>0</v>
      </c>
      <c r="P13" s="227">
        <f t="shared" si="0"/>
        <v>0</v>
      </c>
      <c r="Q13" s="221">
        <f t="shared" si="1"/>
        <v>0</v>
      </c>
    </row>
    <row r="14" spans="1:17" x14ac:dyDescent="0.2">
      <c r="A14" s="12"/>
      <c r="B14" s="13"/>
      <c r="C14" s="14"/>
      <c r="D14" s="15"/>
      <c r="E14" s="16"/>
      <c r="F14" s="17"/>
      <c r="G14" s="7">
        <v>1</v>
      </c>
      <c r="H14" s="8">
        <v>1</v>
      </c>
      <c r="I14" s="9">
        <v>1</v>
      </c>
      <c r="J14" s="13"/>
      <c r="K14" s="16"/>
      <c r="L14" s="14"/>
      <c r="M14" s="18">
        <v>1</v>
      </c>
      <c r="N14" s="18">
        <v>1</v>
      </c>
      <c r="O14" s="226">
        <f t="shared" si="2"/>
        <v>0</v>
      </c>
      <c r="P14" s="227">
        <f t="shared" si="0"/>
        <v>0</v>
      </c>
      <c r="Q14" s="221">
        <f t="shared" si="1"/>
        <v>0</v>
      </c>
    </row>
    <row r="15" spans="1:17" x14ac:dyDescent="0.2">
      <c r="A15" s="12"/>
      <c r="B15" s="13"/>
      <c r="C15" s="14"/>
      <c r="D15" s="15"/>
      <c r="E15" s="16"/>
      <c r="F15" s="17"/>
      <c r="G15" s="7">
        <v>1</v>
      </c>
      <c r="H15" s="8">
        <v>1</v>
      </c>
      <c r="I15" s="9">
        <v>1</v>
      </c>
      <c r="J15" s="13"/>
      <c r="K15" s="16"/>
      <c r="L15" s="14"/>
      <c r="M15" s="18">
        <v>1</v>
      </c>
      <c r="N15" s="18">
        <v>1</v>
      </c>
      <c r="O15" s="226">
        <f t="shared" si="2"/>
        <v>0</v>
      </c>
      <c r="P15" s="227">
        <f t="shared" si="0"/>
        <v>0</v>
      </c>
      <c r="Q15" s="221">
        <f t="shared" si="1"/>
        <v>0</v>
      </c>
    </row>
    <row r="16" spans="1:17" x14ac:dyDescent="0.2">
      <c r="A16" s="12"/>
      <c r="B16" s="13"/>
      <c r="C16" s="14"/>
      <c r="D16" s="15"/>
      <c r="E16" s="16"/>
      <c r="F16" s="17"/>
      <c r="G16" s="7">
        <v>1</v>
      </c>
      <c r="H16" s="8">
        <v>1</v>
      </c>
      <c r="I16" s="9">
        <v>1</v>
      </c>
      <c r="J16" s="13"/>
      <c r="K16" s="16"/>
      <c r="L16" s="14"/>
      <c r="M16" s="18">
        <v>1</v>
      </c>
      <c r="N16" s="18">
        <v>1</v>
      </c>
      <c r="O16" s="226">
        <f t="shared" si="2"/>
        <v>0</v>
      </c>
      <c r="P16" s="227">
        <f t="shared" si="0"/>
        <v>0</v>
      </c>
      <c r="Q16" s="221">
        <f t="shared" si="1"/>
        <v>0</v>
      </c>
    </row>
    <row r="17" spans="1:17" x14ac:dyDescent="0.2">
      <c r="A17" s="12"/>
      <c r="B17" s="13"/>
      <c r="C17" s="14"/>
      <c r="D17" s="15"/>
      <c r="E17" s="16"/>
      <c r="F17" s="17"/>
      <c r="G17" s="7">
        <v>1</v>
      </c>
      <c r="H17" s="8">
        <v>1</v>
      </c>
      <c r="I17" s="9">
        <v>1</v>
      </c>
      <c r="J17" s="13"/>
      <c r="K17" s="16"/>
      <c r="L17" s="14"/>
      <c r="M17" s="18">
        <v>1</v>
      </c>
      <c r="N17" s="18">
        <v>1</v>
      </c>
      <c r="O17" s="226">
        <f t="shared" si="2"/>
        <v>0</v>
      </c>
      <c r="P17" s="227">
        <f t="shared" si="0"/>
        <v>0</v>
      </c>
      <c r="Q17" s="221">
        <f t="shared" si="1"/>
        <v>0</v>
      </c>
    </row>
    <row r="18" spans="1:17" x14ac:dyDescent="0.2">
      <c r="A18" s="12"/>
      <c r="B18" s="13"/>
      <c r="C18" s="14"/>
      <c r="D18" s="15"/>
      <c r="E18" s="16"/>
      <c r="F18" s="17"/>
      <c r="G18" s="7">
        <v>1</v>
      </c>
      <c r="H18" s="8">
        <v>1</v>
      </c>
      <c r="I18" s="9">
        <v>1</v>
      </c>
      <c r="J18" s="13"/>
      <c r="K18" s="16"/>
      <c r="L18" s="14"/>
      <c r="M18" s="18">
        <v>1</v>
      </c>
      <c r="N18" s="18">
        <v>1</v>
      </c>
      <c r="O18" s="226">
        <f t="shared" si="2"/>
        <v>0</v>
      </c>
      <c r="P18" s="227">
        <f t="shared" si="0"/>
        <v>0</v>
      </c>
      <c r="Q18" s="221">
        <f t="shared" si="1"/>
        <v>0</v>
      </c>
    </row>
    <row r="19" spans="1:17" x14ac:dyDescent="0.2">
      <c r="A19" s="12"/>
      <c r="B19" s="13"/>
      <c r="C19" s="14"/>
      <c r="D19" s="15"/>
      <c r="E19" s="16"/>
      <c r="F19" s="17"/>
      <c r="G19" s="7">
        <v>1</v>
      </c>
      <c r="H19" s="8">
        <v>1</v>
      </c>
      <c r="I19" s="9">
        <v>1</v>
      </c>
      <c r="J19" s="13"/>
      <c r="K19" s="16"/>
      <c r="L19" s="14"/>
      <c r="M19" s="18">
        <v>1</v>
      </c>
      <c r="N19" s="18">
        <v>1</v>
      </c>
      <c r="O19" s="226">
        <f t="shared" si="2"/>
        <v>0</v>
      </c>
      <c r="P19" s="227">
        <f t="shared" si="0"/>
        <v>0</v>
      </c>
      <c r="Q19" s="221">
        <f t="shared" si="1"/>
        <v>0</v>
      </c>
    </row>
    <row r="20" spans="1:17" x14ac:dyDescent="0.2">
      <c r="A20" s="12"/>
      <c r="B20" s="13"/>
      <c r="C20" s="14"/>
      <c r="D20" s="15"/>
      <c r="E20" s="16"/>
      <c r="F20" s="17"/>
      <c r="G20" s="7">
        <v>1</v>
      </c>
      <c r="H20" s="8">
        <v>1</v>
      </c>
      <c r="I20" s="9">
        <v>1</v>
      </c>
      <c r="J20" s="13"/>
      <c r="K20" s="16"/>
      <c r="L20" s="14"/>
      <c r="M20" s="18">
        <v>1</v>
      </c>
      <c r="N20" s="18">
        <v>1</v>
      </c>
      <c r="O20" s="226">
        <f t="shared" si="2"/>
        <v>0</v>
      </c>
      <c r="P20" s="227">
        <f t="shared" si="0"/>
        <v>0</v>
      </c>
      <c r="Q20" s="221">
        <f t="shared" si="1"/>
        <v>0</v>
      </c>
    </row>
    <row r="21" spans="1:17" x14ac:dyDescent="0.2">
      <c r="A21" s="12"/>
      <c r="B21" s="13"/>
      <c r="C21" s="14"/>
      <c r="D21" s="15"/>
      <c r="E21" s="16"/>
      <c r="F21" s="17"/>
      <c r="G21" s="7">
        <v>1</v>
      </c>
      <c r="H21" s="8">
        <v>1</v>
      </c>
      <c r="I21" s="9">
        <v>1</v>
      </c>
      <c r="J21" s="13"/>
      <c r="K21" s="16"/>
      <c r="L21" s="14"/>
      <c r="M21" s="18">
        <v>1</v>
      </c>
      <c r="N21" s="18">
        <v>1</v>
      </c>
      <c r="O21" s="226">
        <f t="shared" si="2"/>
        <v>0</v>
      </c>
      <c r="P21" s="227">
        <f t="shared" si="0"/>
        <v>0</v>
      </c>
      <c r="Q21" s="221">
        <f t="shared" si="1"/>
        <v>0</v>
      </c>
    </row>
    <row r="22" spans="1:17" x14ac:dyDescent="0.2">
      <c r="A22" s="12"/>
      <c r="B22" s="13"/>
      <c r="C22" s="14"/>
      <c r="D22" s="15"/>
      <c r="E22" s="16"/>
      <c r="F22" s="17"/>
      <c r="G22" s="7">
        <v>1</v>
      </c>
      <c r="H22" s="8">
        <v>1</v>
      </c>
      <c r="I22" s="9">
        <v>1</v>
      </c>
      <c r="J22" s="13"/>
      <c r="K22" s="16"/>
      <c r="L22" s="14"/>
      <c r="M22" s="18">
        <v>1</v>
      </c>
      <c r="N22" s="18">
        <v>1</v>
      </c>
      <c r="O22" s="226">
        <f t="shared" si="2"/>
        <v>0</v>
      </c>
      <c r="P22" s="227">
        <f t="shared" si="0"/>
        <v>0</v>
      </c>
      <c r="Q22" s="221">
        <f t="shared" si="1"/>
        <v>0</v>
      </c>
    </row>
    <row r="23" spans="1:17" x14ac:dyDescent="0.2">
      <c r="A23" s="12"/>
      <c r="B23" s="13"/>
      <c r="C23" s="14"/>
      <c r="D23" s="15"/>
      <c r="E23" s="16"/>
      <c r="F23" s="17"/>
      <c r="G23" s="7">
        <v>1</v>
      </c>
      <c r="H23" s="8">
        <v>1</v>
      </c>
      <c r="I23" s="9">
        <v>1</v>
      </c>
      <c r="J23" s="13"/>
      <c r="K23" s="16"/>
      <c r="L23" s="14"/>
      <c r="M23" s="18">
        <v>1</v>
      </c>
      <c r="N23" s="18">
        <v>1</v>
      </c>
      <c r="O23" s="226">
        <f t="shared" si="2"/>
        <v>0</v>
      </c>
      <c r="P23" s="227">
        <f t="shared" si="0"/>
        <v>0</v>
      </c>
      <c r="Q23" s="221">
        <f t="shared" si="1"/>
        <v>0</v>
      </c>
    </row>
    <row r="24" spans="1:17" x14ac:dyDescent="0.2">
      <c r="A24" s="12"/>
      <c r="B24" s="13"/>
      <c r="C24" s="14"/>
      <c r="D24" s="15"/>
      <c r="E24" s="16"/>
      <c r="F24" s="17"/>
      <c r="G24" s="7">
        <v>1</v>
      </c>
      <c r="H24" s="8">
        <v>1</v>
      </c>
      <c r="I24" s="9">
        <v>1</v>
      </c>
      <c r="J24" s="13"/>
      <c r="K24" s="16"/>
      <c r="L24" s="14"/>
      <c r="M24" s="18">
        <v>1</v>
      </c>
      <c r="N24" s="18">
        <v>1</v>
      </c>
      <c r="O24" s="226">
        <f t="shared" si="2"/>
        <v>0</v>
      </c>
      <c r="P24" s="227">
        <f t="shared" si="0"/>
        <v>0</v>
      </c>
      <c r="Q24" s="221">
        <f t="shared" si="1"/>
        <v>0</v>
      </c>
    </row>
    <row r="25" spans="1:17" x14ac:dyDescent="0.2">
      <c r="A25" s="12"/>
      <c r="B25" s="13"/>
      <c r="C25" s="14"/>
      <c r="D25" s="15"/>
      <c r="E25" s="16"/>
      <c r="F25" s="17"/>
      <c r="G25" s="7">
        <v>1</v>
      </c>
      <c r="H25" s="8">
        <v>1</v>
      </c>
      <c r="I25" s="9">
        <v>1</v>
      </c>
      <c r="J25" s="13"/>
      <c r="K25" s="16"/>
      <c r="L25" s="14"/>
      <c r="M25" s="18">
        <v>1</v>
      </c>
      <c r="N25" s="18">
        <v>1</v>
      </c>
      <c r="O25" s="226">
        <f t="shared" si="2"/>
        <v>0</v>
      </c>
      <c r="P25" s="227">
        <f t="shared" si="0"/>
        <v>0</v>
      </c>
      <c r="Q25" s="221">
        <f t="shared" si="1"/>
        <v>0</v>
      </c>
    </row>
    <row r="26" spans="1:17" x14ac:dyDescent="0.2">
      <c r="A26" s="12"/>
      <c r="B26" s="13"/>
      <c r="C26" s="14"/>
      <c r="D26" s="15"/>
      <c r="E26" s="16"/>
      <c r="F26" s="17"/>
      <c r="G26" s="7">
        <v>1</v>
      </c>
      <c r="H26" s="8">
        <v>1</v>
      </c>
      <c r="I26" s="9">
        <v>1</v>
      </c>
      <c r="J26" s="13"/>
      <c r="K26" s="16"/>
      <c r="L26" s="14"/>
      <c r="M26" s="18">
        <v>1</v>
      </c>
      <c r="N26" s="18">
        <v>1</v>
      </c>
      <c r="O26" s="226">
        <f t="shared" si="2"/>
        <v>0</v>
      </c>
      <c r="P26" s="227">
        <f t="shared" si="0"/>
        <v>0</v>
      </c>
      <c r="Q26" s="221">
        <f t="shared" si="1"/>
        <v>0</v>
      </c>
    </row>
    <row r="27" spans="1:17" x14ac:dyDescent="0.2">
      <c r="A27" s="12"/>
      <c r="B27" s="13"/>
      <c r="C27" s="14"/>
      <c r="D27" s="15"/>
      <c r="E27" s="16"/>
      <c r="F27" s="17"/>
      <c r="G27" s="7">
        <v>1</v>
      </c>
      <c r="H27" s="8">
        <v>1</v>
      </c>
      <c r="I27" s="9">
        <v>1</v>
      </c>
      <c r="J27" s="13"/>
      <c r="K27" s="16"/>
      <c r="L27" s="14"/>
      <c r="M27" s="18">
        <v>1</v>
      </c>
      <c r="N27" s="18">
        <v>1</v>
      </c>
      <c r="O27" s="226">
        <f t="shared" si="2"/>
        <v>0</v>
      </c>
      <c r="P27" s="227">
        <f t="shared" si="0"/>
        <v>0</v>
      </c>
      <c r="Q27" s="221">
        <f t="shared" si="1"/>
        <v>0</v>
      </c>
    </row>
    <row r="28" spans="1:17" ht="13.5" thickBot="1" x14ac:dyDescent="0.25">
      <c r="A28" s="19"/>
      <c r="B28" s="20"/>
      <c r="C28" s="21"/>
      <c r="D28" s="22"/>
      <c r="E28" s="23"/>
      <c r="F28" s="24"/>
      <c r="G28" s="7">
        <v>1</v>
      </c>
      <c r="H28" s="8">
        <v>1</v>
      </c>
      <c r="I28" s="9">
        <v>1</v>
      </c>
      <c r="J28" s="20"/>
      <c r="K28" s="25"/>
      <c r="L28" s="21"/>
      <c r="M28" s="26">
        <v>1</v>
      </c>
      <c r="N28" s="26">
        <v>1</v>
      </c>
      <c r="O28" s="226">
        <f t="shared" si="2"/>
        <v>0</v>
      </c>
      <c r="P28" s="227">
        <f t="shared" si="0"/>
        <v>0</v>
      </c>
      <c r="Q28" s="221">
        <f t="shared" si="1"/>
        <v>0</v>
      </c>
    </row>
    <row r="29" spans="1:17" ht="16.5" thickBot="1" x14ac:dyDescent="0.3">
      <c r="A29" s="89" t="s">
        <v>16</v>
      </c>
      <c r="B29" s="35">
        <f>SUM(B10:B28)</f>
        <v>0</v>
      </c>
      <c r="C29" s="35">
        <f>SUM(C10:C28)</f>
        <v>0</v>
      </c>
      <c r="D29" s="36">
        <f>SUM(D10:D28)</f>
        <v>0</v>
      </c>
      <c r="E29" s="35">
        <f>SUM(E10:E28)</f>
        <v>0</v>
      </c>
      <c r="F29" s="37">
        <f>SUM(F10:F28)</f>
        <v>0</v>
      </c>
      <c r="G29" s="38"/>
      <c r="H29" s="35"/>
      <c r="I29" s="35"/>
      <c r="J29" s="35">
        <f>SUM(J10:J28)</f>
        <v>0</v>
      </c>
      <c r="K29" s="35">
        <f>SUM(K10:K28)</f>
        <v>0</v>
      </c>
      <c r="L29" s="35">
        <f>SUM(L10:L28)</f>
        <v>0</v>
      </c>
      <c r="M29" s="35"/>
      <c r="N29" s="35"/>
      <c r="O29" s="34">
        <f>SUM(O10:O28)</f>
        <v>0</v>
      </c>
      <c r="P29" s="159">
        <f>SUM(P10:P28)</f>
        <v>0</v>
      </c>
      <c r="Q29" s="172">
        <f>SUM(Q10:Q28)</f>
        <v>0</v>
      </c>
    </row>
    <row r="30" spans="1:17" x14ac:dyDescent="0.2">
      <c r="A30" s="90"/>
      <c r="B30" s="90"/>
      <c r="C30" s="90"/>
      <c r="D30" s="91"/>
      <c r="E30" s="92"/>
      <c r="F30" s="93"/>
      <c r="G30" s="94"/>
      <c r="H30" s="92"/>
      <c r="I30" s="92"/>
      <c r="J30" s="92"/>
      <c r="K30" s="92"/>
      <c r="L30" s="92"/>
      <c r="M30" s="92"/>
      <c r="N30" s="92"/>
      <c r="O30" s="95"/>
      <c r="P30" s="160"/>
      <c r="Q30" s="104"/>
    </row>
    <row r="31" spans="1:17" ht="15.75" customHeight="1" thickBot="1" x14ac:dyDescent="0.25">
      <c r="A31" s="96" t="s">
        <v>17</v>
      </c>
      <c r="B31" s="97"/>
      <c r="C31" s="97"/>
      <c r="D31" s="98"/>
      <c r="E31" s="99"/>
      <c r="F31" s="100"/>
      <c r="G31" s="101"/>
      <c r="H31" s="99"/>
      <c r="I31" s="99"/>
      <c r="J31" s="99"/>
      <c r="K31" s="99"/>
      <c r="L31" s="99"/>
      <c r="M31" s="99"/>
      <c r="N31" s="99"/>
      <c r="O31" s="102"/>
      <c r="P31" s="161"/>
      <c r="Q31" s="104"/>
    </row>
    <row r="32" spans="1:17" x14ac:dyDescent="0.2">
      <c r="A32" s="5"/>
      <c r="B32" s="27"/>
      <c r="C32" s="27"/>
      <c r="D32" s="30"/>
      <c r="E32" s="27"/>
      <c r="F32" s="28"/>
      <c r="G32" s="29"/>
      <c r="H32" s="27"/>
      <c r="I32" s="27"/>
      <c r="J32" s="27"/>
      <c r="K32" s="27"/>
      <c r="L32" s="27"/>
      <c r="M32" s="27"/>
      <c r="N32" s="92"/>
      <c r="O32" s="31"/>
      <c r="P32" s="160"/>
      <c r="Q32" s="221">
        <f>O32</f>
        <v>0</v>
      </c>
    </row>
    <row r="33" spans="1:17" x14ac:dyDescent="0.2">
      <c r="A33" s="5"/>
      <c r="B33" s="92"/>
      <c r="C33" s="92"/>
      <c r="D33" s="40"/>
      <c r="E33" s="92"/>
      <c r="F33" s="93"/>
      <c r="G33" s="94"/>
      <c r="H33" s="92"/>
      <c r="I33" s="92"/>
      <c r="J33" s="92"/>
      <c r="K33" s="92"/>
      <c r="L33" s="92"/>
      <c r="M33" s="92"/>
      <c r="N33" s="92"/>
      <c r="O33" s="31"/>
      <c r="P33" s="160"/>
      <c r="Q33" s="221">
        <f>O33</f>
        <v>0</v>
      </c>
    </row>
    <row r="34" spans="1:17" x14ac:dyDescent="0.2">
      <c r="A34" s="5"/>
      <c r="B34" s="92"/>
      <c r="C34" s="92"/>
      <c r="D34" s="40"/>
      <c r="E34" s="92"/>
      <c r="F34" s="93"/>
      <c r="G34" s="94"/>
      <c r="H34" s="92"/>
      <c r="I34" s="92"/>
      <c r="J34" s="92"/>
      <c r="K34" s="92"/>
      <c r="L34" s="92"/>
      <c r="M34" s="92"/>
      <c r="N34" s="92"/>
      <c r="O34" s="31"/>
      <c r="P34" s="160"/>
      <c r="Q34" s="221">
        <f>O34</f>
        <v>0</v>
      </c>
    </row>
    <row r="35" spans="1:17" x14ac:dyDescent="0.2">
      <c r="A35" s="16"/>
      <c r="B35" s="104"/>
      <c r="C35" s="104"/>
      <c r="D35" s="105"/>
      <c r="E35" s="104"/>
      <c r="F35" s="106"/>
      <c r="G35" s="107"/>
      <c r="H35" s="104"/>
      <c r="I35" s="104"/>
      <c r="J35" s="104"/>
      <c r="K35" s="104"/>
      <c r="L35" s="104"/>
      <c r="M35" s="104"/>
      <c r="N35" s="104"/>
      <c r="O35" s="32"/>
      <c r="P35" s="162"/>
      <c r="Q35" s="221">
        <f>O35</f>
        <v>0</v>
      </c>
    </row>
    <row r="36" spans="1:17" ht="13.5" thickBot="1" x14ac:dyDescent="0.25">
      <c r="A36" s="25"/>
      <c r="B36" s="99"/>
      <c r="C36" s="99"/>
      <c r="D36" s="109"/>
      <c r="E36" s="99"/>
      <c r="F36" s="100"/>
      <c r="G36" s="101"/>
      <c r="H36" s="99"/>
      <c r="I36" s="99"/>
      <c r="J36" s="99"/>
      <c r="K36" s="99"/>
      <c r="L36" s="99"/>
      <c r="M36" s="99"/>
      <c r="N36" s="99"/>
      <c r="O36" s="33"/>
      <c r="P36" s="161"/>
      <c r="Q36" s="221">
        <f>O36</f>
        <v>0</v>
      </c>
    </row>
    <row r="37" spans="1:17" ht="13.5" thickBot="1" x14ac:dyDescent="0.25">
      <c r="A37" s="111" t="s">
        <v>18</v>
      </c>
      <c r="C37" s="49"/>
      <c r="D37" s="112"/>
      <c r="E37" s="49"/>
      <c r="F37" s="113"/>
      <c r="G37" s="114"/>
      <c r="H37" s="49"/>
      <c r="I37" s="49"/>
      <c r="J37" s="49"/>
      <c r="K37" s="115"/>
      <c r="L37" s="115"/>
      <c r="M37" s="116"/>
      <c r="N37" s="117" t="s">
        <v>19</v>
      </c>
      <c r="O37" s="39">
        <f>SUM(O32:O36)</f>
        <v>0</v>
      </c>
      <c r="P37" s="163"/>
      <c r="Q37" s="170">
        <f>SUM(Q32:Q36)</f>
        <v>0</v>
      </c>
    </row>
    <row r="38" spans="1:17" ht="30" customHeight="1" thickBot="1" x14ac:dyDescent="0.3">
      <c r="A38" s="49"/>
      <c r="B38" s="49"/>
      <c r="C38" s="49"/>
      <c r="D38" s="49"/>
      <c r="E38" s="49"/>
      <c r="F38" s="113"/>
      <c r="G38" s="114"/>
      <c r="H38" s="49"/>
      <c r="I38" s="49"/>
      <c r="J38" s="49"/>
      <c r="K38" s="49"/>
      <c r="L38" s="49"/>
      <c r="M38" s="118"/>
      <c r="N38" s="118" t="s">
        <v>20</v>
      </c>
      <c r="O38" s="41">
        <f>O29+O37</f>
        <v>0</v>
      </c>
      <c r="P38" s="164">
        <f>P29+P37</f>
        <v>0</v>
      </c>
      <c r="Q38" s="171">
        <f>Q29+Q37</f>
        <v>0</v>
      </c>
    </row>
    <row r="39" spans="1:17" ht="15.75" thickBot="1" x14ac:dyDescent="0.3">
      <c r="A39" s="119" t="s">
        <v>21</v>
      </c>
      <c r="B39" s="120"/>
      <c r="C39" s="120"/>
      <c r="D39" s="120"/>
      <c r="E39" s="120"/>
      <c r="F39" s="121"/>
      <c r="G39" s="122"/>
      <c r="H39" s="49"/>
      <c r="I39" s="123" t="s">
        <v>22</v>
      </c>
      <c r="J39" s="120"/>
      <c r="K39" s="120"/>
      <c r="L39" s="49"/>
      <c r="M39" s="49"/>
      <c r="N39" s="49"/>
      <c r="O39" s="124"/>
      <c r="P39" s="125"/>
    </row>
    <row r="40" spans="1:17" x14ac:dyDescent="0.2">
      <c r="C40" s="49"/>
      <c r="L40" s="49"/>
      <c r="M40" s="49"/>
      <c r="N40" s="49"/>
      <c r="O40" s="124" t="s">
        <v>95</v>
      </c>
      <c r="P40" s="124" t="s">
        <v>96</v>
      </c>
      <c r="Q40" s="124" t="s">
        <v>97</v>
      </c>
    </row>
    <row r="41" spans="1:17" ht="13.5" thickBot="1" x14ac:dyDescent="0.25">
      <c r="B41" s="126" t="s">
        <v>25</v>
      </c>
      <c r="C41" s="120"/>
      <c r="D41" s="120"/>
      <c r="E41" s="120"/>
      <c r="F41" s="121"/>
      <c r="G41" s="122"/>
      <c r="I41" s="62" t="s">
        <v>22</v>
      </c>
      <c r="J41" s="120"/>
      <c r="K41" s="120"/>
      <c r="N41" s="47" t="s">
        <v>98</v>
      </c>
      <c r="O41" s="221"/>
      <c r="P41" s="222"/>
      <c r="Q41" s="222"/>
    </row>
    <row r="42" spans="1:17" x14ac:dyDescent="0.2">
      <c r="C42" s="49"/>
      <c r="D42" s="49"/>
      <c r="N42" s="219" t="s">
        <v>99</v>
      </c>
      <c r="O42" s="220">
        <f>O38+O41</f>
        <v>0</v>
      </c>
      <c r="P42" s="220">
        <f>P38+P41</f>
        <v>0</v>
      </c>
      <c r="Q42" s="220">
        <f>Q38+Q41</f>
        <v>0</v>
      </c>
    </row>
    <row r="43" spans="1:17" x14ac:dyDescent="0.2">
      <c r="A43" s="111" t="s">
        <v>24</v>
      </c>
      <c r="B43" s="146"/>
      <c r="C43" s="49"/>
    </row>
    <row r="44" spans="1:17" x14ac:dyDescent="0.2">
      <c r="A44" s="111" t="s">
        <v>26</v>
      </c>
      <c r="C44" s="49"/>
    </row>
    <row r="45" spans="1:17" x14ac:dyDescent="0.2">
      <c r="A45" s="128" t="s">
        <v>100</v>
      </c>
      <c r="C45" s="49"/>
    </row>
    <row r="46" spans="1:17" x14ac:dyDescent="0.2">
      <c r="A46" s="152" t="s">
        <v>76</v>
      </c>
      <c r="B46" s="148"/>
      <c r="C46" s="149"/>
      <c r="D46" s="149"/>
      <c r="E46" s="149"/>
      <c r="F46" s="150"/>
      <c r="G46" s="151"/>
      <c r="H46" s="149"/>
      <c r="I46" s="149"/>
      <c r="J46" s="149"/>
      <c r="K46" s="149"/>
      <c r="L46" s="149"/>
      <c r="M46" s="149"/>
    </row>
    <row r="47" spans="1:17" x14ac:dyDescent="0.2">
      <c r="C47" s="49"/>
    </row>
    <row r="48" spans="1:17" x14ac:dyDescent="0.2">
      <c r="C48" s="49"/>
    </row>
    <row r="49" spans="3:3" x14ac:dyDescent="0.2">
      <c r="C49" s="49"/>
    </row>
    <row r="50" spans="3:3" x14ac:dyDescent="0.2">
      <c r="C50" s="49"/>
    </row>
    <row r="51" spans="3:3" x14ac:dyDescent="0.2">
      <c r="C51" s="49"/>
    </row>
    <row r="52" spans="3:3" x14ac:dyDescent="0.2">
      <c r="C52" s="49"/>
    </row>
    <row r="53" spans="3:3" x14ac:dyDescent="0.2">
      <c r="C53" s="49"/>
    </row>
    <row r="54" spans="3:3" x14ac:dyDescent="0.2">
      <c r="C54" s="49"/>
    </row>
    <row r="55" spans="3:3" x14ac:dyDescent="0.2">
      <c r="C55" s="49"/>
    </row>
    <row r="56" spans="3:3" x14ac:dyDescent="0.2">
      <c r="C56" s="49"/>
    </row>
    <row r="57" spans="3:3" x14ac:dyDescent="0.2">
      <c r="C57" s="49"/>
    </row>
    <row r="58" spans="3:3" x14ac:dyDescent="0.2">
      <c r="C58" s="49"/>
    </row>
    <row r="59" spans="3:3" x14ac:dyDescent="0.2">
      <c r="C59" s="49"/>
    </row>
    <row r="60" spans="3:3" x14ac:dyDescent="0.2">
      <c r="C60" s="49"/>
    </row>
    <row r="61" spans="3:3" x14ac:dyDescent="0.2">
      <c r="C61" s="49"/>
    </row>
    <row r="62" spans="3:3" x14ac:dyDescent="0.2">
      <c r="C62" s="49"/>
    </row>
    <row r="63" spans="3:3" x14ac:dyDescent="0.2">
      <c r="C63" s="49"/>
    </row>
    <row r="64" spans="3:3" x14ac:dyDescent="0.2">
      <c r="C64" s="49"/>
    </row>
    <row r="65" spans="3:3" x14ac:dyDescent="0.2">
      <c r="C65" s="49"/>
    </row>
    <row r="66" spans="3:3" x14ac:dyDescent="0.2">
      <c r="C66" s="49"/>
    </row>
    <row r="67" spans="3:3" x14ac:dyDescent="0.2">
      <c r="C67" s="49"/>
    </row>
    <row r="68" spans="3:3" x14ac:dyDescent="0.2">
      <c r="C68" s="49"/>
    </row>
    <row r="69" spans="3:3" x14ac:dyDescent="0.2">
      <c r="C69" s="49"/>
    </row>
    <row r="70" spans="3:3" x14ac:dyDescent="0.2">
      <c r="C70" s="49"/>
    </row>
    <row r="71" spans="3:3" x14ac:dyDescent="0.2">
      <c r="C71" s="49"/>
    </row>
    <row r="72" spans="3:3" x14ac:dyDescent="0.2">
      <c r="C72" s="49"/>
    </row>
    <row r="73" spans="3:3" x14ac:dyDescent="0.2">
      <c r="C73" s="49"/>
    </row>
    <row r="74" spans="3:3" x14ac:dyDescent="0.2">
      <c r="C74" s="49"/>
    </row>
    <row r="75" spans="3:3" x14ac:dyDescent="0.2">
      <c r="C75" s="49"/>
    </row>
    <row r="76" spans="3:3" x14ac:dyDescent="0.2">
      <c r="C76" s="49"/>
    </row>
    <row r="77" spans="3:3" x14ac:dyDescent="0.2">
      <c r="C77" s="49"/>
    </row>
    <row r="78" spans="3:3" x14ac:dyDescent="0.2">
      <c r="C78" s="49"/>
    </row>
    <row r="79" spans="3:3" x14ac:dyDescent="0.2">
      <c r="C79" s="49"/>
    </row>
    <row r="80" spans="3:3" x14ac:dyDescent="0.2">
      <c r="C80" s="49"/>
    </row>
    <row r="81" spans="3:3" x14ac:dyDescent="0.2">
      <c r="C81" s="49"/>
    </row>
    <row r="82" spans="3:3" x14ac:dyDescent="0.2">
      <c r="C82" s="49"/>
    </row>
    <row r="83" spans="3:3" x14ac:dyDescent="0.2">
      <c r="C83" s="49"/>
    </row>
    <row r="84" spans="3:3" x14ac:dyDescent="0.2">
      <c r="C84" s="49"/>
    </row>
  </sheetData>
  <sheetProtection algorithmName="SHA-512" hashValue="AbkhPnyr2A2uDhuart3Vy4s6kMZPkAWryu7ZCvIub4WRS0ViU9zLYLGY38skxsbmtDyD8XufaxEZ0fAumtAr/A==" saltValue="h+y0VF6yiPj6djgNrl4IJg==" spinCount="100000" sheet="1" objects="1" scenarios="1"/>
  <mergeCells count="5">
    <mergeCell ref="C2:J2"/>
    <mergeCell ref="C3:J3"/>
    <mergeCell ref="C4:J4"/>
    <mergeCell ref="C5:J5"/>
    <mergeCell ref="C6:J6"/>
  </mergeCells>
  <phoneticPr fontId="17" type="noConversion"/>
  <pageMargins left="0.4" right="0.4" top="0.98" bottom="0.68" header="0.46" footer="0.5"/>
  <pageSetup orientation="portrait" horizontalDpi="4294967292" r:id="rId1"/>
  <headerFooter alignWithMargins="0">
    <oddHeader>&amp;L&amp;G</oddHeader>
  </headerFooter>
  <legacyDrawing r:id="rId2"/>
  <legacyDrawingHF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84"/>
  <sheetViews>
    <sheetView zoomScale="115" workbookViewId="0">
      <selection activeCell="O10" sqref="O10:O28"/>
    </sheetView>
  </sheetViews>
  <sheetFormatPr defaultRowHeight="12.75" x14ac:dyDescent="0.2"/>
  <cols>
    <col min="1" max="1" width="20.42578125" style="43" customWidth="1"/>
    <col min="2" max="2" width="5.140625" style="43" customWidth="1"/>
    <col min="3" max="3" width="3.7109375" style="127" customWidth="1"/>
    <col min="4" max="4" width="3.7109375" style="43" customWidth="1"/>
    <col min="5" max="5" width="4.5703125" style="43" customWidth="1"/>
    <col min="6" max="6" width="3.5703125" style="50" customWidth="1"/>
    <col min="7" max="7" width="4.85546875" style="51" customWidth="1"/>
    <col min="8" max="8" width="6.140625" style="43" customWidth="1"/>
    <col min="9" max="9" width="6.42578125" style="43" customWidth="1"/>
    <col min="10" max="10" width="4" style="43" customWidth="1"/>
    <col min="11" max="12" width="4.42578125" style="43" customWidth="1"/>
    <col min="13" max="14" width="4.7109375" style="43" customWidth="1"/>
    <col min="15" max="15" width="8.5703125" style="46" customWidth="1"/>
    <col min="16" max="16" width="8.5703125" style="43" customWidth="1"/>
    <col min="17" max="17" width="6.85546875" style="43" customWidth="1"/>
    <col min="18" max="18" width="1.7109375" style="43" customWidth="1"/>
    <col min="19" max="16384" width="9.140625" style="43"/>
  </cols>
  <sheetData>
    <row r="1" spans="1:17" ht="16.5" thickBot="1" x14ac:dyDescent="0.3">
      <c r="B1" s="44" t="s">
        <v>0</v>
      </c>
      <c r="C1" s="43"/>
      <c r="F1" s="43"/>
      <c r="G1" s="43"/>
      <c r="H1" s="45"/>
    </row>
    <row r="2" spans="1:17" ht="13.5" thickBot="1" x14ac:dyDescent="0.25">
      <c r="B2" s="47" t="s">
        <v>85</v>
      </c>
      <c r="C2" s="231" t="s">
        <v>110</v>
      </c>
      <c r="D2" s="229"/>
      <c r="E2" s="229"/>
      <c r="F2" s="229"/>
      <c r="G2" s="229"/>
      <c r="H2" s="229"/>
      <c r="I2" s="229"/>
      <c r="J2" s="230"/>
    </row>
    <row r="3" spans="1:17" ht="13.5" thickBot="1" x14ac:dyDescent="0.25">
      <c r="B3" s="47" t="s">
        <v>55</v>
      </c>
      <c r="C3" s="228" t="s">
        <v>84</v>
      </c>
      <c r="D3" s="229"/>
      <c r="E3" s="229"/>
      <c r="F3" s="229"/>
      <c r="G3" s="229"/>
      <c r="H3" s="229"/>
      <c r="I3" s="229"/>
      <c r="J3" s="230"/>
    </row>
    <row r="4" spans="1:17" ht="13.5" thickBot="1" x14ac:dyDescent="0.25">
      <c r="B4" s="47" t="s">
        <v>86</v>
      </c>
      <c r="C4" s="228" t="s">
        <v>87</v>
      </c>
      <c r="D4" s="229"/>
      <c r="E4" s="229"/>
      <c r="F4" s="229"/>
      <c r="G4" s="229"/>
      <c r="H4" s="229"/>
      <c r="I4" s="229"/>
      <c r="J4" s="230"/>
    </row>
    <row r="5" spans="1:17" ht="13.5" thickBot="1" x14ac:dyDescent="0.25">
      <c r="B5" s="47" t="s">
        <v>56</v>
      </c>
      <c r="C5" s="228" t="s">
        <v>88</v>
      </c>
      <c r="D5" s="229"/>
      <c r="E5" s="229"/>
      <c r="F5" s="229"/>
      <c r="G5" s="229"/>
      <c r="H5" s="229"/>
      <c r="I5" s="229"/>
      <c r="J5" s="230"/>
    </row>
    <row r="6" spans="1:17" ht="13.5" thickBot="1" x14ac:dyDescent="0.25">
      <c r="B6" s="47" t="s">
        <v>83</v>
      </c>
      <c r="C6" s="231" t="s">
        <v>51</v>
      </c>
      <c r="D6" s="229"/>
      <c r="E6" s="229"/>
      <c r="F6" s="229"/>
      <c r="G6" s="229"/>
      <c r="H6" s="229"/>
      <c r="I6" s="229"/>
      <c r="J6" s="230"/>
    </row>
    <row r="7" spans="1:17" ht="13.5" thickBot="1" x14ac:dyDescent="0.25">
      <c r="C7" s="49"/>
    </row>
    <row r="8" spans="1:17" ht="14.25" customHeight="1" thickBot="1" x14ac:dyDescent="0.25">
      <c r="B8" s="52" t="s">
        <v>1</v>
      </c>
      <c r="C8" s="48"/>
      <c r="J8" s="53" t="s">
        <v>2</v>
      </c>
      <c r="K8" s="54"/>
      <c r="L8" s="48"/>
    </row>
    <row r="9" spans="1:17" s="62" customFormat="1" ht="57.75" customHeight="1" thickBot="1" x14ac:dyDescent="0.25">
      <c r="A9" s="55" t="s">
        <v>3</v>
      </c>
      <c r="B9" s="56" t="s">
        <v>4</v>
      </c>
      <c r="C9" s="56" t="s">
        <v>5</v>
      </c>
      <c r="D9" s="57" t="s">
        <v>6</v>
      </c>
      <c r="E9" s="58" t="s">
        <v>7</v>
      </c>
      <c r="F9" s="59" t="s">
        <v>23</v>
      </c>
      <c r="G9" s="60" t="s">
        <v>8</v>
      </c>
      <c r="H9" s="58" t="s">
        <v>27</v>
      </c>
      <c r="I9" s="58" t="s">
        <v>28</v>
      </c>
      <c r="J9" s="56" t="s">
        <v>9</v>
      </c>
      <c r="K9" s="56" t="s">
        <v>10</v>
      </c>
      <c r="L9" s="56" t="s">
        <v>11</v>
      </c>
      <c r="M9" s="58" t="s">
        <v>12</v>
      </c>
      <c r="N9" s="58" t="s">
        <v>13</v>
      </c>
      <c r="O9" s="61" t="s">
        <v>14</v>
      </c>
      <c r="P9" s="158" t="s">
        <v>15</v>
      </c>
      <c r="Q9" s="165" t="s">
        <v>89</v>
      </c>
    </row>
    <row r="10" spans="1:17" x14ac:dyDescent="0.2">
      <c r="A10" s="1"/>
      <c r="B10" s="2"/>
      <c r="C10" s="3"/>
      <c r="D10" s="4"/>
      <c r="E10" s="5"/>
      <c r="F10" s="6"/>
      <c r="G10" s="7">
        <v>1</v>
      </c>
      <c r="H10" s="8">
        <v>1</v>
      </c>
      <c r="I10" s="9">
        <v>1</v>
      </c>
      <c r="J10" s="2"/>
      <c r="K10" s="10"/>
      <c r="L10" s="3"/>
      <c r="M10" s="11">
        <v>1</v>
      </c>
      <c r="N10" s="11">
        <v>1</v>
      </c>
      <c r="O10" s="226">
        <f>ROUND(((G10*H10*I10*M10*N10*(B10+2/3*C10) + G10*H10*I10*M10*N10*(J10*E10+K10+L10*E10)/44)),2)</f>
        <v>0</v>
      </c>
      <c r="P10" s="227">
        <f t="shared" ref="P10:P28" si="0">E10*D10*H10</f>
        <v>0</v>
      </c>
      <c r="Q10" s="221">
        <f t="shared" ref="Q10:Q28" si="1">O10</f>
        <v>0</v>
      </c>
    </row>
    <row r="11" spans="1:17" x14ac:dyDescent="0.2">
      <c r="A11" s="12"/>
      <c r="B11" s="13"/>
      <c r="C11" s="14"/>
      <c r="D11" s="15"/>
      <c r="E11" s="16"/>
      <c r="F11" s="17"/>
      <c r="G11" s="7">
        <v>1</v>
      </c>
      <c r="H11" s="8">
        <v>1</v>
      </c>
      <c r="I11" s="9">
        <v>1</v>
      </c>
      <c r="J11" s="13"/>
      <c r="K11" s="16"/>
      <c r="L11" s="14"/>
      <c r="M11" s="18">
        <v>1</v>
      </c>
      <c r="N11" s="18">
        <v>1</v>
      </c>
      <c r="O11" s="226">
        <f t="shared" ref="O11:O28" si="2">ROUND(((G11*H11*I11*M11*N11*(B11+2/3*C11) + G11*H11*I11*M11*N11*(J11*E11+K11+L11*E11)/44)),2)</f>
        <v>0</v>
      </c>
      <c r="P11" s="227">
        <f t="shared" si="0"/>
        <v>0</v>
      </c>
      <c r="Q11" s="221">
        <f t="shared" si="1"/>
        <v>0</v>
      </c>
    </row>
    <row r="12" spans="1:17" x14ac:dyDescent="0.2">
      <c r="A12" s="12"/>
      <c r="B12" s="13"/>
      <c r="C12" s="14"/>
      <c r="D12" s="15"/>
      <c r="E12" s="16"/>
      <c r="F12" s="17"/>
      <c r="G12" s="7">
        <v>1</v>
      </c>
      <c r="H12" s="8">
        <v>1</v>
      </c>
      <c r="I12" s="9">
        <v>1</v>
      </c>
      <c r="J12" s="13"/>
      <c r="K12" s="16"/>
      <c r="L12" s="14"/>
      <c r="M12" s="18">
        <v>1</v>
      </c>
      <c r="N12" s="18">
        <v>1</v>
      </c>
      <c r="O12" s="226">
        <f t="shared" si="2"/>
        <v>0</v>
      </c>
      <c r="P12" s="227">
        <f t="shared" si="0"/>
        <v>0</v>
      </c>
      <c r="Q12" s="221">
        <f t="shared" si="1"/>
        <v>0</v>
      </c>
    </row>
    <row r="13" spans="1:17" x14ac:dyDescent="0.2">
      <c r="A13" s="12"/>
      <c r="B13" s="13"/>
      <c r="C13" s="14"/>
      <c r="D13" s="15"/>
      <c r="E13" s="16"/>
      <c r="F13" s="17"/>
      <c r="G13" s="7">
        <v>1</v>
      </c>
      <c r="H13" s="8">
        <v>1</v>
      </c>
      <c r="I13" s="9">
        <v>1</v>
      </c>
      <c r="J13" s="13"/>
      <c r="K13" s="16"/>
      <c r="L13" s="14"/>
      <c r="M13" s="18">
        <v>1</v>
      </c>
      <c r="N13" s="18">
        <v>1</v>
      </c>
      <c r="O13" s="226">
        <f t="shared" si="2"/>
        <v>0</v>
      </c>
      <c r="P13" s="227">
        <f t="shared" si="0"/>
        <v>0</v>
      </c>
      <c r="Q13" s="221">
        <f t="shared" si="1"/>
        <v>0</v>
      </c>
    </row>
    <row r="14" spans="1:17" x14ac:dyDescent="0.2">
      <c r="A14" s="12"/>
      <c r="B14" s="13"/>
      <c r="C14" s="14"/>
      <c r="D14" s="15"/>
      <c r="E14" s="16"/>
      <c r="F14" s="17"/>
      <c r="G14" s="7">
        <v>1</v>
      </c>
      <c r="H14" s="8">
        <v>1</v>
      </c>
      <c r="I14" s="9">
        <v>1</v>
      </c>
      <c r="J14" s="13"/>
      <c r="K14" s="16"/>
      <c r="L14" s="14"/>
      <c r="M14" s="18">
        <v>1</v>
      </c>
      <c r="N14" s="18">
        <v>1</v>
      </c>
      <c r="O14" s="226">
        <f t="shared" si="2"/>
        <v>0</v>
      </c>
      <c r="P14" s="227">
        <f t="shared" si="0"/>
        <v>0</v>
      </c>
      <c r="Q14" s="221">
        <f t="shared" si="1"/>
        <v>0</v>
      </c>
    </row>
    <row r="15" spans="1:17" x14ac:dyDescent="0.2">
      <c r="A15" s="12"/>
      <c r="B15" s="13"/>
      <c r="C15" s="14"/>
      <c r="D15" s="15"/>
      <c r="E15" s="16"/>
      <c r="F15" s="17"/>
      <c r="G15" s="7">
        <v>1</v>
      </c>
      <c r="H15" s="8">
        <v>1</v>
      </c>
      <c r="I15" s="9">
        <v>1</v>
      </c>
      <c r="J15" s="13"/>
      <c r="K15" s="16"/>
      <c r="L15" s="14"/>
      <c r="M15" s="18">
        <v>1</v>
      </c>
      <c r="N15" s="18">
        <v>1</v>
      </c>
      <c r="O15" s="226">
        <f t="shared" si="2"/>
        <v>0</v>
      </c>
      <c r="P15" s="227">
        <f t="shared" si="0"/>
        <v>0</v>
      </c>
      <c r="Q15" s="221">
        <f t="shared" si="1"/>
        <v>0</v>
      </c>
    </row>
    <row r="16" spans="1:17" x14ac:dyDescent="0.2">
      <c r="A16" s="12"/>
      <c r="B16" s="13"/>
      <c r="C16" s="14"/>
      <c r="D16" s="15"/>
      <c r="E16" s="16"/>
      <c r="F16" s="17"/>
      <c r="G16" s="7">
        <v>1</v>
      </c>
      <c r="H16" s="8">
        <v>1</v>
      </c>
      <c r="I16" s="9">
        <v>1</v>
      </c>
      <c r="J16" s="13"/>
      <c r="K16" s="16"/>
      <c r="L16" s="14"/>
      <c r="M16" s="18">
        <v>1</v>
      </c>
      <c r="N16" s="18">
        <v>1</v>
      </c>
      <c r="O16" s="226">
        <f t="shared" si="2"/>
        <v>0</v>
      </c>
      <c r="P16" s="227">
        <f t="shared" si="0"/>
        <v>0</v>
      </c>
      <c r="Q16" s="221">
        <f t="shared" si="1"/>
        <v>0</v>
      </c>
    </row>
    <row r="17" spans="1:17" x14ac:dyDescent="0.2">
      <c r="A17" s="12"/>
      <c r="B17" s="13"/>
      <c r="C17" s="14"/>
      <c r="D17" s="15"/>
      <c r="E17" s="16"/>
      <c r="F17" s="17"/>
      <c r="G17" s="7">
        <v>1</v>
      </c>
      <c r="H17" s="8">
        <v>1</v>
      </c>
      <c r="I17" s="9">
        <v>1</v>
      </c>
      <c r="J17" s="13"/>
      <c r="K17" s="16"/>
      <c r="L17" s="14"/>
      <c r="M17" s="18">
        <v>1</v>
      </c>
      <c r="N17" s="18">
        <v>1</v>
      </c>
      <c r="O17" s="226">
        <f t="shared" si="2"/>
        <v>0</v>
      </c>
      <c r="P17" s="227">
        <f t="shared" si="0"/>
        <v>0</v>
      </c>
      <c r="Q17" s="221">
        <f t="shared" si="1"/>
        <v>0</v>
      </c>
    </row>
    <row r="18" spans="1:17" x14ac:dyDescent="0.2">
      <c r="A18" s="12"/>
      <c r="B18" s="13"/>
      <c r="C18" s="14"/>
      <c r="D18" s="15"/>
      <c r="E18" s="16"/>
      <c r="F18" s="17"/>
      <c r="G18" s="7">
        <v>1</v>
      </c>
      <c r="H18" s="8">
        <v>1</v>
      </c>
      <c r="I18" s="9">
        <v>1</v>
      </c>
      <c r="J18" s="13"/>
      <c r="K18" s="16"/>
      <c r="L18" s="14"/>
      <c r="M18" s="18">
        <v>1</v>
      </c>
      <c r="N18" s="18">
        <v>1</v>
      </c>
      <c r="O18" s="226">
        <f t="shared" si="2"/>
        <v>0</v>
      </c>
      <c r="P18" s="227">
        <f t="shared" si="0"/>
        <v>0</v>
      </c>
      <c r="Q18" s="221">
        <f t="shared" si="1"/>
        <v>0</v>
      </c>
    </row>
    <row r="19" spans="1:17" x14ac:dyDescent="0.2">
      <c r="A19" s="12"/>
      <c r="B19" s="13"/>
      <c r="C19" s="14"/>
      <c r="D19" s="15"/>
      <c r="E19" s="16"/>
      <c r="F19" s="17"/>
      <c r="G19" s="7">
        <v>1</v>
      </c>
      <c r="H19" s="8">
        <v>1</v>
      </c>
      <c r="I19" s="9">
        <v>1</v>
      </c>
      <c r="J19" s="13"/>
      <c r="K19" s="16"/>
      <c r="L19" s="14"/>
      <c r="M19" s="18">
        <v>1</v>
      </c>
      <c r="N19" s="18">
        <v>1</v>
      </c>
      <c r="O19" s="226">
        <f t="shared" si="2"/>
        <v>0</v>
      </c>
      <c r="P19" s="227">
        <f t="shared" si="0"/>
        <v>0</v>
      </c>
      <c r="Q19" s="221">
        <f t="shared" si="1"/>
        <v>0</v>
      </c>
    </row>
    <row r="20" spans="1:17" x14ac:dyDescent="0.2">
      <c r="A20" s="12"/>
      <c r="B20" s="13"/>
      <c r="C20" s="14"/>
      <c r="D20" s="15"/>
      <c r="E20" s="16"/>
      <c r="F20" s="17"/>
      <c r="G20" s="7">
        <v>1</v>
      </c>
      <c r="H20" s="8">
        <v>1</v>
      </c>
      <c r="I20" s="9">
        <v>1</v>
      </c>
      <c r="J20" s="13"/>
      <c r="K20" s="16"/>
      <c r="L20" s="14"/>
      <c r="M20" s="18">
        <v>1</v>
      </c>
      <c r="N20" s="18">
        <v>1</v>
      </c>
      <c r="O20" s="226">
        <f t="shared" si="2"/>
        <v>0</v>
      </c>
      <c r="P20" s="227">
        <f t="shared" si="0"/>
        <v>0</v>
      </c>
      <c r="Q20" s="221">
        <f t="shared" si="1"/>
        <v>0</v>
      </c>
    </row>
    <row r="21" spans="1:17" x14ac:dyDescent="0.2">
      <c r="A21" s="12"/>
      <c r="B21" s="13"/>
      <c r="C21" s="14"/>
      <c r="D21" s="15"/>
      <c r="E21" s="16"/>
      <c r="F21" s="17"/>
      <c r="G21" s="7">
        <v>1</v>
      </c>
      <c r="H21" s="8">
        <v>1</v>
      </c>
      <c r="I21" s="9">
        <v>1</v>
      </c>
      <c r="J21" s="13"/>
      <c r="K21" s="16"/>
      <c r="L21" s="14"/>
      <c r="M21" s="18">
        <v>1</v>
      </c>
      <c r="N21" s="18">
        <v>1</v>
      </c>
      <c r="O21" s="226">
        <f t="shared" si="2"/>
        <v>0</v>
      </c>
      <c r="P21" s="227">
        <f t="shared" si="0"/>
        <v>0</v>
      </c>
      <c r="Q21" s="221">
        <f t="shared" si="1"/>
        <v>0</v>
      </c>
    </row>
    <row r="22" spans="1:17" x14ac:dyDescent="0.2">
      <c r="A22" s="12"/>
      <c r="B22" s="13"/>
      <c r="C22" s="14"/>
      <c r="D22" s="15"/>
      <c r="E22" s="16"/>
      <c r="F22" s="17"/>
      <c r="G22" s="7">
        <v>1</v>
      </c>
      <c r="H22" s="8">
        <v>1</v>
      </c>
      <c r="I22" s="9">
        <v>1</v>
      </c>
      <c r="J22" s="13"/>
      <c r="K22" s="16"/>
      <c r="L22" s="14"/>
      <c r="M22" s="18">
        <v>1</v>
      </c>
      <c r="N22" s="18">
        <v>1</v>
      </c>
      <c r="O22" s="226">
        <f t="shared" si="2"/>
        <v>0</v>
      </c>
      <c r="P22" s="227">
        <f t="shared" si="0"/>
        <v>0</v>
      </c>
      <c r="Q22" s="221">
        <f t="shared" si="1"/>
        <v>0</v>
      </c>
    </row>
    <row r="23" spans="1:17" x14ac:dyDescent="0.2">
      <c r="A23" s="12"/>
      <c r="B23" s="13"/>
      <c r="C23" s="14"/>
      <c r="D23" s="15"/>
      <c r="E23" s="16"/>
      <c r="F23" s="17"/>
      <c r="G23" s="7">
        <v>1</v>
      </c>
      <c r="H23" s="8">
        <v>1</v>
      </c>
      <c r="I23" s="9">
        <v>1</v>
      </c>
      <c r="J23" s="13"/>
      <c r="K23" s="16"/>
      <c r="L23" s="14"/>
      <c r="M23" s="18">
        <v>1</v>
      </c>
      <c r="N23" s="18">
        <v>1</v>
      </c>
      <c r="O23" s="226">
        <f t="shared" si="2"/>
        <v>0</v>
      </c>
      <c r="P23" s="227">
        <f t="shared" si="0"/>
        <v>0</v>
      </c>
      <c r="Q23" s="221">
        <f t="shared" si="1"/>
        <v>0</v>
      </c>
    </row>
    <row r="24" spans="1:17" x14ac:dyDescent="0.2">
      <c r="A24" s="12"/>
      <c r="B24" s="13"/>
      <c r="C24" s="14"/>
      <c r="D24" s="15"/>
      <c r="E24" s="16"/>
      <c r="F24" s="17"/>
      <c r="G24" s="7">
        <v>1</v>
      </c>
      <c r="H24" s="8">
        <v>1</v>
      </c>
      <c r="I24" s="9">
        <v>1</v>
      </c>
      <c r="J24" s="13"/>
      <c r="K24" s="16"/>
      <c r="L24" s="14"/>
      <c r="M24" s="18">
        <v>1</v>
      </c>
      <c r="N24" s="18">
        <v>1</v>
      </c>
      <c r="O24" s="226">
        <f t="shared" si="2"/>
        <v>0</v>
      </c>
      <c r="P24" s="227">
        <f t="shared" si="0"/>
        <v>0</v>
      </c>
      <c r="Q24" s="221">
        <f t="shared" si="1"/>
        <v>0</v>
      </c>
    </row>
    <row r="25" spans="1:17" x14ac:dyDescent="0.2">
      <c r="A25" s="12"/>
      <c r="B25" s="13"/>
      <c r="C25" s="14"/>
      <c r="D25" s="15"/>
      <c r="E25" s="16"/>
      <c r="F25" s="17"/>
      <c r="G25" s="7">
        <v>1</v>
      </c>
      <c r="H25" s="8">
        <v>1</v>
      </c>
      <c r="I25" s="9">
        <v>1</v>
      </c>
      <c r="J25" s="13"/>
      <c r="K25" s="16"/>
      <c r="L25" s="14"/>
      <c r="M25" s="18">
        <v>1</v>
      </c>
      <c r="N25" s="18">
        <v>1</v>
      </c>
      <c r="O25" s="226">
        <f t="shared" si="2"/>
        <v>0</v>
      </c>
      <c r="P25" s="227">
        <f t="shared" si="0"/>
        <v>0</v>
      </c>
      <c r="Q25" s="221">
        <f t="shared" si="1"/>
        <v>0</v>
      </c>
    </row>
    <row r="26" spans="1:17" x14ac:dyDescent="0.2">
      <c r="A26" s="12"/>
      <c r="B26" s="13"/>
      <c r="C26" s="14"/>
      <c r="D26" s="15"/>
      <c r="E26" s="16"/>
      <c r="F26" s="17"/>
      <c r="G26" s="7">
        <v>1</v>
      </c>
      <c r="H26" s="8">
        <v>1</v>
      </c>
      <c r="I26" s="9">
        <v>1</v>
      </c>
      <c r="J26" s="13"/>
      <c r="K26" s="16"/>
      <c r="L26" s="14"/>
      <c r="M26" s="18">
        <v>1</v>
      </c>
      <c r="N26" s="18">
        <v>1</v>
      </c>
      <c r="O26" s="226">
        <f t="shared" si="2"/>
        <v>0</v>
      </c>
      <c r="P26" s="227">
        <f t="shared" si="0"/>
        <v>0</v>
      </c>
      <c r="Q26" s="221">
        <f t="shared" si="1"/>
        <v>0</v>
      </c>
    </row>
    <row r="27" spans="1:17" x14ac:dyDescent="0.2">
      <c r="A27" s="12"/>
      <c r="B27" s="13"/>
      <c r="C27" s="14"/>
      <c r="D27" s="15"/>
      <c r="E27" s="16"/>
      <c r="F27" s="17"/>
      <c r="G27" s="7">
        <v>1</v>
      </c>
      <c r="H27" s="8">
        <v>1</v>
      </c>
      <c r="I27" s="9">
        <v>1</v>
      </c>
      <c r="J27" s="13"/>
      <c r="K27" s="16"/>
      <c r="L27" s="14"/>
      <c r="M27" s="18">
        <v>1</v>
      </c>
      <c r="N27" s="18">
        <v>1</v>
      </c>
      <c r="O27" s="226">
        <f t="shared" si="2"/>
        <v>0</v>
      </c>
      <c r="P27" s="227">
        <f t="shared" si="0"/>
        <v>0</v>
      </c>
      <c r="Q27" s="221">
        <f t="shared" si="1"/>
        <v>0</v>
      </c>
    </row>
    <row r="28" spans="1:17" ht="13.5" thickBot="1" x14ac:dyDescent="0.25">
      <c r="A28" s="19"/>
      <c r="B28" s="20"/>
      <c r="C28" s="21"/>
      <c r="D28" s="22"/>
      <c r="E28" s="23"/>
      <c r="F28" s="24"/>
      <c r="G28" s="7">
        <v>1</v>
      </c>
      <c r="H28" s="8">
        <v>1</v>
      </c>
      <c r="I28" s="9">
        <v>1</v>
      </c>
      <c r="J28" s="20"/>
      <c r="K28" s="25"/>
      <c r="L28" s="21"/>
      <c r="M28" s="26">
        <v>1</v>
      </c>
      <c r="N28" s="26">
        <v>1</v>
      </c>
      <c r="O28" s="226">
        <f t="shared" si="2"/>
        <v>0</v>
      </c>
      <c r="P28" s="227">
        <f t="shared" si="0"/>
        <v>0</v>
      </c>
      <c r="Q28" s="221">
        <f t="shared" si="1"/>
        <v>0</v>
      </c>
    </row>
    <row r="29" spans="1:17" ht="16.5" thickBot="1" x14ac:dyDescent="0.3">
      <c r="A29" s="89" t="s">
        <v>16</v>
      </c>
      <c r="B29" s="35">
        <f>SUM(B10:B28)</f>
        <v>0</v>
      </c>
      <c r="C29" s="35">
        <f>SUM(C10:C28)</f>
        <v>0</v>
      </c>
      <c r="D29" s="36">
        <f>SUM(D10:D28)</f>
        <v>0</v>
      </c>
      <c r="E29" s="35">
        <f>SUM(E10:E28)</f>
        <v>0</v>
      </c>
      <c r="F29" s="37">
        <f>SUM(F10:F28)</f>
        <v>0</v>
      </c>
      <c r="G29" s="38"/>
      <c r="H29" s="35"/>
      <c r="I29" s="35"/>
      <c r="J29" s="35">
        <f>SUM(J10:J28)</f>
        <v>0</v>
      </c>
      <c r="K29" s="35">
        <f>SUM(K10:K28)</f>
        <v>0</v>
      </c>
      <c r="L29" s="35">
        <f>SUM(L10:L28)</f>
        <v>0</v>
      </c>
      <c r="M29" s="35"/>
      <c r="N29" s="35"/>
      <c r="O29" s="34">
        <f>SUM(O10:O28)</f>
        <v>0</v>
      </c>
      <c r="P29" s="159">
        <f>SUM(P10:P28)</f>
        <v>0</v>
      </c>
      <c r="Q29" s="172">
        <f>SUM(Q10:Q28)</f>
        <v>0</v>
      </c>
    </row>
    <row r="30" spans="1:17" x14ac:dyDescent="0.2">
      <c r="A30" s="90"/>
      <c r="B30" s="90"/>
      <c r="C30" s="90"/>
      <c r="D30" s="91"/>
      <c r="E30" s="92"/>
      <c r="F30" s="93"/>
      <c r="G30" s="94"/>
      <c r="H30" s="92"/>
      <c r="I30" s="92"/>
      <c r="J30" s="92"/>
      <c r="K30" s="92"/>
      <c r="L30" s="92"/>
      <c r="M30" s="92"/>
      <c r="N30" s="92"/>
      <c r="O30" s="95"/>
      <c r="P30" s="160"/>
      <c r="Q30" s="104"/>
    </row>
    <row r="31" spans="1:17" ht="15.75" customHeight="1" thickBot="1" x14ac:dyDescent="0.25">
      <c r="A31" s="96" t="s">
        <v>17</v>
      </c>
      <c r="B31" s="97"/>
      <c r="C31" s="97"/>
      <c r="D31" s="98"/>
      <c r="E31" s="99"/>
      <c r="F31" s="100"/>
      <c r="G31" s="101"/>
      <c r="H31" s="99"/>
      <c r="I31" s="99"/>
      <c r="J31" s="99"/>
      <c r="K31" s="99"/>
      <c r="L31" s="99"/>
      <c r="M31" s="99"/>
      <c r="N31" s="99"/>
      <c r="O31" s="102"/>
      <c r="P31" s="161"/>
      <c r="Q31" s="104"/>
    </row>
    <row r="32" spans="1:17" x14ac:dyDescent="0.2">
      <c r="A32" s="5"/>
      <c r="B32" s="27"/>
      <c r="C32" s="27"/>
      <c r="D32" s="30"/>
      <c r="E32" s="27"/>
      <c r="F32" s="28"/>
      <c r="G32" s="29"/>
      <c r="H32" s="27"/>
      <c r="I32" s="27"/>
      <c r="J32" s="27"/>
      <c r="K32" s="27"/>
      <c r="L32" s="27"/>
      <c r="M32" s="27"/>
      <c r="N32" s="92"/>
      <c r="O32" s="31"/>
      <c r="P32" s="160"/>
      <c r="Q32" s="221">
        <f>O32</f>
        <v>0</v>
      </c>
    </row>
    <row r="33" spans="1:17" x14ac:dyDescent="0.2">
      <c r="A33" s="5"/>
      <c r="B33" s="92"/>
      <c r="C33" s="92"/>
      <c r="D33" s="40"/>
      <c r="E33" s="92"/>
      <c r="F33" s="93"/>
      <c r="G33" s="94"/>
      <c r="H33" s="92"/>
      <c r="I33" s="92"/>
      <c r="J33" s="92"/>
      <c r="K33" s="92"/>
      <c r="L33" s="92"/>
      <c r="M33" s="92"/>
      <c r="N33" s="92"/>
      <c r="O33" s="31"/>
      <c r="P33" s="160"/>
      <c r="Q33" s="221">
        <f>O33</f>
        <v>0</v>
      </c>
    </row>
    <row r="34" spans="1:17" x14ac:dyDescent="0.2">
      <c r="A34" s="5"/>
      <c r="B34" s="92"/>
      <c r="C34" s="92"/>
      <c r="D34" s="40"/>
      <c r="E34" s="92"/>
      <c r="F34" s="93"/>
      <c r="G34" s="94"/>
      <c r="H34" s="92"/>
      <c r="I34" s="92"/>
      <c r="J34" s="92"/>
      <c r="K34" s="92"/>
      <c r="L34" s="92"/>
      <c r="M34" s="92"/>
      <c r="N34" s="92"/>
      <c r="O34" s="31"/>
      <c r="P34" s="160"/>
      <c r="Q34" s="221">
        <f>O34</f>
        <v>0</v>
      </c>
    </row>
    <row r="35" spans="1:17" x14ac:dyDescent="0.2">
      <c r="A35" s="16"/>
      <c r="B35" s="104"/>
      <c r="C35" s="104"/>
      <c r="D35" s="105"/>
      <c r="E35" s="104"/>
      <c r="F35" s="106"/>
      <c r="G35" s="107"/>
      <c r="H35" s="104"/>
      <c r="I35" s="104"/>
      <c r="J35" s="104"/>
      <c r="K35" s="104"/>
      <c r="L35" s="104"/>
      <c r="M35" s="104"/>
      <c r="N35" s="104"/>
      <c r="O35" s="32"/>
      <c r="P35" s="162"/>
      <c r="Q35" s="221">
        <f>O35</f>
        <v>0</v>
      </c>
    </row>
    <row r="36" spans="1:17" ht="13.5" thickBot="1" x14ac:dyDescent="0.25">
      <c r="A36" s="25"/>
      <c r="B36" s="99"/>
      <c r="C36" s="99"/>
      <c r="D36" s="109"/>
      <c r="E36" s="99"/>
      <c r="F36" s="100"/>
      <c r="G36" s="101"/>
      <c r="H36" s="99"/>
      <c r="I36" s="99"/>
      <c r="J36" s="99"/>
      <c r="K36" s="99"/>
      <c r="L36" s="99"/>
      <c r="M36" s="99"/>
      <c r="N36" s="99"/>
      <c r="O36" s="33"/>
      <c r="P36" s="161"/>
      <c r="Q36" s="221">
        <f>O36</f>
        <v>0</v>
      </c>
    </row>
    <row r="37" spans="1:17" ht="13.5" thickBot="1" x14ac:dyDescent="0.25">
      <c r="A37" s="111" t="s">
        <v>18</v>
      </c>
      <c r="C37" s="49"/>
      <c r="D37" s="112"/>
      <c r="E37" s="49"/>
      <c r="F37" s="113"/>
      <c r="G37" s="114"/>
      <c r="H37" s="49"/>
      <c r="I37" s="49"/>
      <c r="J37" s="49"/>
      <c r="K37" s="115"/>
      <c r="L37" s="115"/>
      <c r="M37" s="116"/>
      <c r="N37" s="117" t="s">
        <v>19</v>
      </c>
      <c r="O37" s="39">
        <f>SUM(O32:O36)</f>
        <v>0</v>
      </c>
      <c r="P37" s="163"/>
      <c r="Q37" s="170">
        <f>SUM(Q32:Q36)</f>
        <v>0</v>
      </c>
    </row>
    <row r="38" spans="1:17" ht="30" customHeight="1" thickBot="1" x14ac:dyDescent="0.3">
      <c r="A38" s="49"/>
      <c r="B38" s="49"/>
      <c r="C38" s="49"/>
      <c r="D38" s="49"/>
      <c r="E38" s="49"/>
      <c r="F38" s="113"/>
      <c r="G38" s="114"/>
      <c r="H38" s="49"/>
      <c r="I38" s="49"/>
      <c r="J38" s="49"/>
      <c r="K38" s="49"/>
      <c r="L38" s="49"/>
      <c r="M38" s="118"/>
      <c r="N38" s="118" t="s">
        <v>20</v>
      </c>
      <c r="O38" s="41">
        <f>O29+O37</f>
        <v>0</v>
      </c>
      <c r="P38" s="164">
        <f>P29+P37</f>
        <v>0</v>
      </c>
      <c r="Q38" s="171">
        <f>Q29+Q37</f>
        <v>0</v>
      </c>
    </row>
    <row r="39" spans="1:17" ht="15.75" thickBot="1" x14ac:dyDescent="0.3">
      <c r="A39" s="119" t="s">
        <v>21</v>
      </c>
      <c r="B39" s="120"/>
      <c r="C39" s="120"/>
      <c r="D39" s="120"/>
      <c r="E39" s="120"/>
      <c r="F39" s="121"/>
      <c r="G39" s="122"/>
      <c r="H39" s="49"/>
      <c r="I39" s="123" t="s">
        <v>22</v>
      </c>
      <c r="J39" s="120"/>
      <c r="K39" s="120"/>
      <c r="L39" s="49"/>
      <c r="M39" s="49"/>
      <c r="N39" s="49"/>
      <c r="O39" s="124"/>
      <c r="P39" s="125"/>
    </row>
    <row r="40" spans="1:17" x14ac:dyDescent="0.2">
      <c r="C40" s="49"/>
      <c r="L40" s="49"/>
      <c r="M40" s="49"/>
      <c r="N40" s="49"/>
      <c r="O40" s="124" t="s">
        <v>95</v>
      </c>
      <c r="P40" s="124" t="s">
        <v>96</v>
      </c>
      <c r="Q40" s="124" t="s">
        <v>97</v>
      </c>
    </row>
    <row r="41" spans="1:17" ht="13.5" thickBot="1" x14ac:dyDescent="0.25">
      <c r="B41" s="126" t="s">
        <v>25</v>
      </c>
      <c r="C41" s="120"/>
      <c r="D41" s="120"/>
      <c r="E41" s="120"/>
      <c r="F41" s="121"/>
      <c r="G41" s="122"/>
      <c r="I41" s="62" t="s">
        <v>22</v>
      </c>
      <c r="J41" s="120"/>
      <c r="K41" s="120"/>
      <c r="N41" s="47" t="s">
        <v>98</v>
      </c>
      <c r="O41" s="221"/>
      <c r="P41" s="222"/>
      <c r="Q41" s="222"/>
    </row>
    <row r="42" spans="1:17" x14ac:dyDescent="0.2">
      <c r="C42" s="49"/>
      <c r="D42" s="49"/>
      <c r="N42" s="219" t="s">
        <v>99</v>
      </c>
      <c r="O42" s="220">
        <f>O38+O41</f>
        <v>0</v>
      </c>
      <c r="P42" s="220">
        <f>P38+P41</f>
        <v>0</v>
      </c>
      <c r="Q42" s="220">
        <f>Q38+Q41</f>
        <v>0</v>
      </c>
    </row>
    <row r="43" spans="1:17" x14ac:dyDescent="0.2">
      <c r="A43" s="111" t="s">
        <v>24</v>
      </c>
      <c r="B43" s="146"/>
      <c r="C43" s="49"/>
    </row>
    <row r="44" spans="1:17" x14ac:dyDescent="0.2">
      <c r="A44" s="111" t="s">
        <v>26</v>
      </c>
      <c r="C44" s="49"/>
    </row>
    <row r="45" spans="1:17" x14ac:dyDescent="0.2">
      <c r="A45" s="128" t="s">
        <v>100</v>
      </c>
      <c r="C45" s="49"/>
    </row>
    <row r="46" spans="1:17" x14ac:dyDescent="0.2">
      <c r="A46" s="152" t="s">
        <v>76</v>
      </c>
      <c r="B46" s="148"/>
      <c r="C46" s="149"/>
      <c r="D46" s="149"/>
      <c r="E46" s="149"/>
      <c r="F46" s="150"/>
      <c r="G46" s="151"/>
      <c r="H46" s="149"/>
      <c r="I46" s="149"/>
      <c r="J46" s="149"/>
      <c r="K46" s="149"/>
      <c r="L46" s="149"/>
      <c r="M46" s="149"/>
    </row>
    <row r="47" spans="1:17" x14ac:dyDescent="0.2">
      <c r="C47" s="49"/>
    </row>
    <row r="48" spans="1:17" x14ac:dyDescent="0.2">
      <c r="C48" s="49"/>
    </row>
    <row r="49" spans="3:3" x14ac:dyDescent="0.2">
      <c r="C49" s="49"/>
    </row>
    <row r="50" spans="3:3" x14ac:dyDescent="0.2">
      <c r="C50" s="49"/>
    </row>
    <row r="51" spans="3:3" x14ac:dyDescent="0.2">
      <c r="C51" s="49"/>
    </row>
    <row r="52" spans="3:3" x14ac:dyDescent="0.2">
      <c r="C52" s="49"/>
    </row>
    <row r="53" spans="3:3" x14ac:dyDescent="0.2">
      <c r="C53" s="49"/>
    </row>
    <row r="54" spans="3:3" x14ac:dyDescent="0.2">
      <c r="C54" s="49"/>
    </row>
    <row r="55" spans="3:3" x14ac:dyDescent="0.2">
      <c r="C55" s="49"/>
    </row>
    <row r="56" spans="3:3" x14ac:dyDescent="0.2">
      <c r="C56" s="49"/>
    </row>
    <row r="57" spans="3:3" x14ac:dyDescent="0.2">
      <c r="C57" s="49"/>
    </row>
    <row r="58" spans="3:3" x14ac:dyDescent="0.2">
      <c r="C58" s="49"/>
    </row>
    <row r="59" spans="3:3" x14ac:dyDescent="0.2">
      <c r="C59" s="49"/>
    </row>
    <row r="60" spans="3:3" x14ac:dyDescent="0.2">
      <c r="C60" s="49"/>
    </row>
    <row r="61" spans="3:3" x14ac:dyDescent="0.2">
      <c r="C61" s="49"/>
    </row>
    <row r="62" spans="3:3" x14ac:dyDescent="0.2">
      <c r="C62" s="49"/>
    </row>
    <row r="63" spans="3:3" x14ac:dyDescent="0.2">
      <c r="C63" s="49"/>
    </row>
    <row r="64" spans="3:3" x14ac:dyDescent="0.2">
      <c r="C64" s="49"/>
    </row>
    <row r="65" spans="3:3" x14ac:dyDescent="0.2">
      <c r="C65" s="49"/>
    </row>
    <row r="66" spans="3:3" x14ac:dyDescent="0.2">
      <c r="C66" s="49"/>
    </row>
    <row r="67" spans="3:3" x14ac:dyDescent="0.2">
      <c r="C67" s="49"/>
    </row>
    <row r="68" spans="3:3" x14ac:dyDescent="0.2">
      <c r="C68" s="49"/>
    </row>
    <row r="69" spans="3:3" x14ac:dyDescent="0.2">
      <c r="C69" s="49"/>
    </row>
    <row r="70" spans="3:3" x14ac:dyDescent="0.2">
      <c r="C70" s="49"/>
    </row>
    <row r="71" spans="3:3" x14ac:dyDescent="0.2">
      <c r="C71" s="49"/>
    </row>
    <row r="72" spans="3:3" x14ac:dyDescent="0.2">
      <c r="C72" s="49"/>
    </row>
    <row r="73" spans="3:3" x14ac:dyDescent="0.2">
      <c r="C73" s="49"/>
    </row>
    <row r="74" spans="3:3" x14ac:dyDescent="0.2">
      <c r="C74" s="49"/>
    </row>
    <row r="75" spans="3:3" x14ac:dyDescent="0.2">
      <c r="C75" s="49"/>
    </row>
    <row r="76" spans="3:3" x14ac:dyDescent="0.2">
      <c r="C76" s="49"/>
    </row>
    <row r="77" spans="3:3" x14ac:dyDescent="0.2">
      <c r="C77" s="49"/>
    </row>
    <row r="78" spans="3:3" x14ac:dyDescent="0.2">
      <c r="C78" s="49"/>
    </row>
    <row r="79" spans="3:3" x14ac:dyDescent="0.2">
      <c r="C79" s="49"/>
    </row>
    <row r="80" spans="3:3" x14ac:dyDescent="0.2">
      <c r="C80" s="49"/>
    </row>
    <row r="81" spans="3:3" x14ac:dyDescent="0.2">
      <c r="C81" s="49"/>
    </row>
    <row r="82" spans="3:3" x14ac:dyDescent="0.2">
      <c r="C82" s="49"/>
    </row>
    <row r="83" spans="3:3" x14ac:dyDescent="0.2">
      <c r="C83" s="49"/>
    </row>
    <row r="84" spans="3:3" x14ac:dyDescent="0.2">
      <c r="C84" s="49"/>
    </row>
  </sheetData>
  <sheetProtection algorithmName="SHA-512" hashValue="TR4v0cIzq85ehTujRJ77aJ/bMGlk3+10xysZeoZglPhpwAX75/ReOzLph+KeMpQOSfcEePT4DeGVjQ3Oevl2dA==" saltValue="tSTAKvcEP8WxnRq+FTqnqA==" spinCount="100000" sheet="1" objects="1" scenarios="1"/>
  <mergeCells count="5">
    <mergeCell ref="C2:J2"/>
    <mergeCell ref="C3:J3"/>
    <mergeCell ref="C4:J4"/>
    <mergeCell ref="C5:J5"/>
    <mergeCell ref="C6:J6"/>
  </mergeCells>
  <phoneticPr fontId="17" type="noConversion"/>
  <pageMargins left="0.4" right="0.4" top="0.98" bottom="0.68" header="0.46" footer="0.5"/>
  <pageSetup scale="95" orientation="portrait" horizontalDpi="4294967292" r:id="rId1"/>
  <headerFooter alignWithMargins="0">
    <oddHeader>&amp;L&amp;G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Sample</vt:lpstr>
      <vt:lpstr>Summary</vt:lpstr>
      <vt:lpstr>AA</vt:lpstr>
      <vt:lpstr>BB</vt:lpstr>
      <vt:lpstr>CC</vt:lpstr>
      <vt:lpstr>DD</vt:lpstr>
      <vt:lpstr>EE</vt:lpstr>
      <vt:lpstr>FF</vt:lpstr>
      <vt:lpstr>GG</vt:lpstr>
      <vt:lpstr>HH</vt:lpstr>
      <vt:lpstr>II</vt:lpstr>
      <vt:lpstr>JJ</vt:lpstr>
      <vt:lpstr>KK</vt:lpstr>
      <vt:lpstr>LL</vt:lpstr>
      <vt:lpstr>MM</vt:lpstr>
      <vt:lpstr>NN</vt:lpstr>
      <vt:lpstr>OO</vt:lpstr>
      <vt:lpstr>PP</vt:lpstr>
      <vt:lpstr>QQ</vt:lpstr>
      <vt:lpstr>RR</vt:lpstr>
      <vt:lpstr>SS</vt:lpstr>
      <vt:lpstr>TT</vt:lpstr>
      <vt:lpstr>UU</vt:lpstr>
      <vt:lpstr>VV</vt:lpstr>
      <vt:lpstr>WW</vt:lpstr>
      <vt:lpstr>XX</vt:lpstr>
      <vt:lpstr>YY</vt:lpstr>
      <vt:lpstr>ZZ</vt:lpstr>
      <vt:lpstr>a</vt:lpstr>
      <vt:lpstr>b</vt:lpstr>
      <vt:lpstr>c</vt:lpstr>
      <vt:lpstr>d</vt:lpstr>
      <vt:lpstr>e</vt:lpstr>
      <vt:lpstr>f</vt:lpstr>
      <vt:lpstr>g</vt:lpstr>
      <vt:lpstr>h</vt:lpstr>
      <vt:lpstr>i</vt:lpstr>
      <vt:lpstr>j</vt:lpstr>
      <vt:lpstr>k</vt:lpstr>
      <vt:lpstr>l</vt:lpstr>
      <vt:lpstr>m</vt:lpstr>
      <vt:lpstr>n</vt:lpstr>
      <vt:lpstr>o</vt:lpstr>
      <vt:lpstr>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Comments:</dc:creator>
  <cp:lastModifiedBy>Lorien S. Tews</cp:lastModifiedBy>
  <cp:lastPrinted>2013-02-14T22:26:35Z</cp:lastPrinted>
  <dcterms:created xsi:type="dcterms:W3CDTF">2001-06-28T15:03:21Z</dcterms:created>
  <dcterms:modified xsi:type="dcterms:W3CDTF">2025-05-07T20:45:41Z</dcterms:modified>
</cp:coreProperties>
</file>